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95" windowHeight="10095" tabRatio="639" firstSheet="3" activeTab="7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7" sheetId="6" r:id="rId6"/>
    <sheet name="Sheet6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definedNames>
    <definedName name="_xlfn.T.TEST" hidden="1">#NAME?</definedName>
  </definedNames>
  <calcPr fullCalcOnLoad="1"/>
</workbook>
</file>

<file path=xl/sharedStrings.xml><?xml version="1.0" encoding="utf-8"?>
<sst xmlns="http://schemas.openxmlformats.org/spreadsheetml/2006/main" count="727" uniqueCount="89">
  <si>
    <t>Name</t>
  </si>
  <si>
    <t>Greedy</t>
  </si>
  <si>
    <t>2-opt</t>
  </si>
  <si>
    <t>GA</t>
  </si>
  <si>
    <t>GGA</t>
  </si>
  <si>
    <t>Concorde</t>
  </si>
  <si>
    <t>quality</t>
  </si>
  <si>
    <t>gen.</t>
  </si>
  <si>
    <t>time</t>
  </si>
  <si>
    <t>qual.</t>
  </si>
  <si>
    <t>opt</t>
  </si>
  <si>
    <t>burma14</t>
  </si>
  <si>
    <t>ulysses16</t>
  </si>
  <si>
    <t>ulysses22</t>
  </si>
  <si>
    <t>bayg29</t>
  </si>
  <si>
    <t>bays29</t>
  </si>
  <si>
    <t>dantzig42</t>
  </si>
  <si>
    <t>att48</t>
  </si>
  <si>
    <t>eil51</t>
  </si>
  <si>
    <t>100.0+</t>
  </si>
  <si>
    <t>berlin52</t>
  </si>
  <si>
    <t>st70</t>
  </si>
  <si>
    <t>eil76</t>
  </si>
  <si>
    <t>pr76</t>
  </si>
  <si>
    <t>gr96</t>
  </si>
  <si>
    <t>rat99</t>
  </si>
  <si>
    <t>kroA100</t>
  </si>
  <si>
    <t>kroB100</t>
  </si>
  <si>
    <t>kroC100</t>
  </si>
  <si>
    <t>kroD100</t>
  </si>
  <si>
    <t>lin105</t>
  </si>
  <si>
    <t>ch150</t>
  </si>
  <si>
    <t>AGGA 40</t>
  </si>
  <si>
    <t>AGGA 20</t>
  </si>
  <si>
    <t>AGGA 8</t>
  </si>
  <si>
    <t>AGGA 1</t>
  </si>
  <si>
    <t>t.length</t>
  </si>
  <si>
    <t>Boruvka</t>
  </si>
  <si>
    <t>Quick Boruvka</t>
  </si>
  <si>
    <t>Nearest Neighbour</t>
  </si>
  <si>
    <t>Lin Kernighan</t>
  </si>
  <si>
    <t>Opt</t>
  </si>
  <si>
    <t>ch130</t>
  </si>
  <si>
    <t>eil101</t>
  </si>
  <si>
    <t>kroA200</t>
  </si>
  <si>
    <t>pr136</t>
  </si>
  <si>
    <t>pr144</t>
  </si>
  <si>
    <t>pr152</t>
  </si>
  <si>
    <t>pr226</t>
  </si>
  <si>
    <t>rat195</t>
  </si>
  <si>
    <t>tsp225</t>
  </si>
  <si>
    <t xml:space="preserve">AGGA </t>
  </si>
  <si>
    <t>GGAemc</t>
  </si>
  <si>
    <t>GGAdpc</t>
  </si>
  <si>
    <t>GAemc</t>
  </si>
  <si>
    <t>GAdpc</t>
  </si>
  <si>
    <t>length</t>
  </si>
  <si>
    <t>GAemc_GGAemc</t>
  </si>
  <si>
    <t>GAdpc_GGAdpc</t>
  </si>
  <si>
    <t>GAemc_GAdpc</t>
  </si>
  <si>
    <t>GGAemc_GGAdpc</t>
  </si>
  <si>
    <t>%</t>
  </si>
  <si>
    <t>GA_GGA</t>
  </si>
  <si>
    <t>The P-value below 0.05 is generally considered statistically significant</t>
  </si>
  <si>
    <t>while one of 0.05 or greater indicates no difference between the groups</t>
  </si>
  <si>
    <t xml:space="preserve">GGA </t>
  </si>
  <si>
    <t>PGGAemc</t>
  </si>
  <si>
    <t>PGGAdpc</t>
  </si>
  <si>
    <t>frequency</t>
  </si>
  <si>
    <t>2 na j</t>
  </si>
  <si>
    <t>40%begin</t>
  </si>
  <si>
    <t>40%end</t>
  </si>
  <si>
    <t>50%uniformly</t>
  </si>
  <si>
    <t>40%uniformly</t>
  </si>
  <si>
    <t>50%end</t>
  </si>
  <si>
    <t>80%uniformly</t>
  </si>
  <si>
    <t>80%end</t>
  </si>
  <si>
    <t>results</t>
  </si>
  <si>
    <t>2,48%</t>
  </si>
  <si>
    <t>1,19%</t>
  </si>
  <si>
    <t xml:space="preserve">time </t>
  </si>
  <si>
    <t>uniforlmy</t>
  </si>
  <si>
    <t>begin</t>
  </si>
  <si>
    <t>end</t>
  </si>
  <si>
    <t>instances</t>
  </si>
  <si>
    <t>distribution</t>
  </si>
  <si>
    <t xml:space="preserve"> </t>
  </si>
  <si>
    <t>2 ^ i</t>
  </si>
  <si>
    <t>uniform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</si>
</sst>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dddd\,\ mmmm\ dd\,\ yyyy"/>
    <numFmt numFmtId="166" formatCode="[$-409]h:mm:ss\ AM/PM"/>
    <numFmt numFmtId="167" formatCode="0.0000000"/>
    <numFmt numFmtId="168" formatCode="0.00000000"/>
    <numFmt numFmtId="169" formatCode="0.000000000"/>
    <numFmt numFmtId="170" formatCode="0.000000"/>
    <numFmt numFmtId="171" formatCode="0.00000"/>
    <numFmt numFmtId="172" formatCode="0.0000"/>
    <numFmt numFmtId="173" formatCode="0.000"/>
    <numFmt numFmtId="174" formatCode="0.0%"/>
    <numFmt numFmtId="175" formatCode="0.000%"/>
    <numFmt numFmtId="176" formatCode="0.000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1"/>
      <color rgb="FFFF0000"/>
      <name val="Calibri"/>
      <family val="2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9"/>
      <color rgb="FF000000"/>
      <name val="Times New Roman"/>
      <family val="1"/>
    </font>
    <font>
      <b/>
      <sz val="9"/>
      <color rgb="FFFF0000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thick">
        <color rgb="FFA6A6A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A6A6A6"/>
      </bottom>
    </border>
    <border>
      <left>
        <color indexed="63"/>
      </left>
      <right>
        <color indexed="63"/>
      </right>
      <top style="thick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ck"/>
      <right style="medium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44">
    <xf numFmtId="0" fontId="0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0" fontId="0" fillId="0" borderId="13" xfId="0" applyNumberForma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58" fillId="0" borderId="13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9" fontId="0" fillId="0" borderId="13" xfId="0" applyNumberForma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9" fontId="56" fillId="0" borderId="13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6" fillId="0" borderId="12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2" xfId="0" applyFill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57" fillId="0" borderId="15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56" fillId="0" borderId="13" xfId="0" applyNumberFormat="1" applyFont="1" applyFill="1" applyBorder="1" applyAlignment="1">
      <alignment horizontal="center"/>
    </xf>
    <xf numFmtId="10" fontId="56" fillId="0" borderId="13" xfId="0" applyNumberFormat="1" applyFont="1" applyFill="1" applyBorder="1" applyAlignment="1">
      <alignment horizontal="center"/>
    </xf>
    <xf numFmtId="10" fontId="56" fillId="0" borderId="13" xfId="0" applyNumberFormat="1" applyFont="1" applyBorder="1" applyAlignment="1">
      <alignment horizontal="center"/>
    </xf>
    <xf numFmtId="10" fontId="56" fillId="0" borderId="16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0" fontId="0" fillId="0" borderId="18" xfId="0" applyNumberFormat="1" applyBorder="1" applyAlignment="1">
      <alignment horizontal="center"/>
    </xf>
    <xf numFmtId="0" fontId="0" fillId="0" borderId="16" xfId="0" applyFill="1" applyBorder="1" applyAlignment="1">
      <alignment horizontal="right"/>
    </xf>
    <xf numFmtId="10" fontId="56" fillId="0" borderId="18" xfId="0" applyNumberFormat="1" applyFont="1" applyBorder="1" applyAlignment="1">
      <alignment horizontal="center"/>
    </xf>
    <xf numFmtId="10" fontId="56" fillId="0" borderId="0" xfId="59" applyNumberFormat="1" applyFont="1" applyBorder="1" applyAlignment="1">
      <alignment horizontal="center"/>
    </xf>
    <xf numFmtId="10" fontId="56" fillId="0" borderId="16" xfId="59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10" fontId="56" fillId="0" borderId="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10" fontId="59" fillId="0" borderId="0" xfId="59" applyNumberFormat="1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9" fontId="61" fillId="0" borderId="13" xfId="0" applyNumberFormat="1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0" fontId="61" fillId="0" borderId="0" xfId="0" applyNumberFormat="1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0" xfId="0" applyBorder="1" applyAlignment="1">
      <alignment/>
    </xf>
    <xf numFmtId="0" fontId="55" fillId="0" borderId="14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13" xfId="0" applyNumberFormat="1" applyFont="1" applyBorder="1" applyAlignment="1">
      <alignment horizontal="center"/>
    </xf>
    <xf numFmtId="10" fontId="0" fillId="0" borderId="13" xfId="0" applyNumberFormat="1" applyFont="1" applyBorder="1" applyAlignment="1">
      <alignment horizontal="center"/>
    </xf>
    <xf numFmtId="10" fontId="0" fillId="0" borderId="13" xfId="0" applyNumberFormat="1" applyFont="1" applyFill="1" applyBorder="1" applyAlignment="1">
      <alignment horizontal="center"/>
    </xf>
    <xf numFmtId="10" fontId="0" fillId="0" borderId="18" xfId="0" applyNumberFormat="1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Fill="1" applyBorder="1" applyAlignment="1">
      <alignment/>
    </xf>
    <xf numFmtId="10" fontId="56" fillId="0" borderId="0" xfId="0" applyNumberFormat="1" applyFont="1" applyFill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56" fillId="0" borderId="1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6" xfId="0" applyFont="1" applyBorder="1" applyAlignment="1">
      <alignment horizontal="center"/>
    </xf>
    <xf numFmtId="10" fontId="55" fillId="0" borderId="0" xfId="59" applyNumberFormat="1" applyFont="1" applyBorder="1" applyAlignment="1">
      <alignment horizontal="center"/>
    </xf>
    <xf numFmtId="10" fontId="55" fillId="0" borderId="0" xfId="0" applyNumberFormat="1" applyFont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10" fontId="55" fillId="0" borderId="16" xfId="0" applyNumberFormat="1" applyFont="1" applyBorder="1" applyAlignment="1">
      <alignment horizontal="center"/>
    </xf>
    <xf numFmtId="10" fontId="61" fillId="0" borderId="0" xfId="59" applyNumberFormat="1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10" fontId="61" fillId="0" borderId="16" xfId="59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right"/>
    </xf>
    <xf numFmtId="0" fontId="55" fillId="0" borderId="12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10" fontId="55" fillId="0" borderId="13" xfId="0" applyNumberFormat="1" applyFont="1" applyBorder="1" applyAlignment="1">
      <alignment horizontal="center"/>
    </xf>
    <xf numFmtId="10" fontId="55" fillId="0" borderId="11" xfId="0" applyNumberFormat="1" applyFont="1" applyBorder="1" applyAlignment="1">
      <alignment horizontal="center"/>
    </xf>
    <xf numFmtId="10" fontId="55" fillId="0" borderId="1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3" fillId="0" borderId="0" xfId="0" applyFont="1" applyAlignment="1">
      <alignment horizontal="left" vertical="center"/>
    </xf>
    <xf numFmtId="10" fontId="62" fillId="0" borderId="0" xfId="0" applyNumberFormat="1" applyFont="1" applyAlignment="1">
      <alignment horizontal="left" vertical="center"/>
    </xf>
    <xf numFmtId="9" fontId="62" fillId="0" borderId="0" xfId="0" applyNumberFormat="1" applyFont="1" applyAlignment="1">
      <alignment horizontal="left" vertical="center"/>
    </xf>
    <xf numFmtId="9" fontId="64" fillId="0" borderId="0" xfId="0" applyNumberFormat="1" applyFont="1" applyAlignment="1">
      <alignment horizontal="left" vertical="center"/>
    </xf>
    <xf numFmtId="0" fontId="64" fillId="0" borderId="0" xfId="0" applyFont="1" applyAlignment="1">
      <alignment horizontal="left" vertical="center"/>
    </xf>
    <xf numFmtId="10" fontId="64" fillId="0" borderId="0" xfId="0" applyNumberFormat="1" applyFont="1" applyAlignment="1">
      <alignment horizontal="left" vertical="center"/>
    </xf>
    <xf numFmtId="0" fontId="63" fillId="0" borderId="21" xfId="0" applyFont="1" applyBorder="1" applyAlignment="1">
      <alignment horizontal="left" vertical="center"/>
    </xf>
    <xf numFmtId="10" fontId="62" fillId="0" borderId="21" xfId="0" applyNumberFormat="1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10" fontId="64" fillId="0" borderId="21" xfId="0" applyNumberFormat="1" applyFont="1" applyBorder="1" applyAlignment="1">
      <alignment horizontal="left" vertical="center"/>
    </xf>
    <xf numFmtId="0" fontId="64" fillId="0" borderId="21" xfId="0" applyFont="1" applyBorder="1" applyAlignment="1">
      <alignment horizontal="left" vertical="center"/>
    </xf>
    <xf numFmtId="0" fontId="65" fillId="0" borderId="21" xfId="0" applyFont="1" applyBorder="1" applyAlignment="1">
      <alignment horizontal="left" vertical="center"/>
    </xf>
    <xf numFmtId="0" fontId="62" fillId="0" borderId="20" xfId="0" applyFont="1" applyBorder="1" applyAlignment="1">
      <alignment horizontal="left" vertical="center"/>
    </xf>
    <xf numFmtId="9" fontId="64" fillId="0" borderId="20" xfId="0" applyNumberFormat="1" applyFont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9" fontId="64" fillId="0" borderId="0" xfId="0" applyNumberFormat="1" applyFont="1" applyBorder="1" applyAlignment="1">
      <alignment horizontal="left" vertical="center"/>
    </xf>
    <xf numFmtId="10" fontId="64" fillId="0" borderId="0" xfId="0" applyNumberFormat="1" applyFont="1" applyBorder="1" applyAlignment="1">
      <alignment horizontal="left" vertical="center"/>
    </xf>
    <xf numFmtId="167" fontId="0" fillId="0" borderId="0" xfId="0" applyNumberFormat="1" applyAlignment="1">
      <alignment/>
    </xf>
    <xf numFmtId="0" fontId="62" fillId="0" borderId="0" xfId="0" applyFont="1" applyFill="1" applyBorder="1" applyAlignment="1">
      <alignment horizontal="left" vertical="center"/>
    </xf>
    <xf numFmtId="9" fontId="0" fillId="0" borderId="0" xfId="0" applyNumberForma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/>
    </xf>
    <xf numFmtId="0" fontId="66" fillId="0" borderId="23" xfId="0" applyFont="1" applyBorder="1" applyAlignment="1">
      <alignment/>
    </xf>
    <xf numFmtId="0" fontId="66" fillId="0" borderId="23" xfId="0" applyFont="1" applyBorder="1" applyAlignment="1">
      <alignment horizontal="center"/>
    </xf>
    <xf numFmtId="0" fontId="66" fillId="0" borderId="22" xfId="0" applyFont="1" applyBorder="1" applyAlignment="1">
      <alignment/>
    </xf>
    <xf numFmtId="167" fontId="64" fillId="0" borderId="0" xfId="0" applyNumberFormat="1" applyFont="1" applyBorder="1" applyAlignment="1">
      <alignment/>
    </xf>
    <xf numFmtId="169" fontId="64" fillId="0" borderId="0" xfId="0" applyNumberFormat="1" applyFont="1" applyBorder="1" applyAlignment="1">
      <alignment/>
    </xf>
    <xf numFmtId="0" fontId="64" fillId="0" borderId="23" xfId="0" applyFont="1" applyBorder="1" applyAlignment="1">
      <alignment/>
    </xf>
    <xf numFmtId="168" fontId="64" fillId="0" borderId="23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0" fontId="0" fillId="0" borderId="15" xfId="0" applyBorder="1" applyAlignment="1">
      <alignment/>
    </xf>
    <xf numFmtId="0" fontId="63" fillId="0" borderId="21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1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10" fontId="0" fillId="0" borderId="24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Fill="1" applyBorder="1" applyAlignment="1">
      <alignment horizontal="center"/>
    </xf>
    <xf numFmtId="10" fontId="0" fillId="0" borderId="26" xfId="0" applyNumberFormat="1" applyBorder="1" applyAlignment="1">
      <alignment horizontal="center"/>
    </xf>
    <xf numFmtId="10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67" fillId="0" borderId="20" xfId="0" applyFont="1" applyBorder="1" applyAlignment="1">
      <alignment horizontal="left"/>
    </xf>
    <xf numFmtId="9" fontId="67" fillId="0" borderId="24" xfId="0" applyNumberFormat="1" applyFont="1" applyBorder="1" applyAlignment="1">
      <alignment horizontal="left"/>
    </xf>
    <xf numFmtId="9" fontId="67" fillId="0" borderId="25" xfId="0" applyNumberFormat="1" applyFont="1" applyBorder="1" applyAlignment="1">
      <alignment horizontal="left"/>
    </xf>
    <xf numFmtId="0" fontId="67" fillId="0" borderId="0" xfId="0" applyFont="1" applyBorder="1" applyAlignment="1">
      <alignment horizontal="left"/>
    </xf>
    <xf numFmtId="0" fontId="67" fillId="0" borderId="26" xfId="0" applyFont="1" applyBorder="1" applyAlignment="1">
      <alignment horizontal="left"/>
    </xf>
    <xf numFmtId="0" fontId="67" fillId="0" borderId="25" xfId="0" applyFont="1" applyBorder="1" applyAlignment="1">
      <alignment horizontal="left"/>
    </xf>
    <xf numFmtId="9" fontId="68" fillId="0" borderId="21" xfId="0" applyNumberFormat="1" applyFont="1" applyBorder="1" applyAlignment="1">
      <alignment horizontal="left"/>
    </xf>
    <xf numFmtId="0" fontId="63" fillId="0" borderId="27" xfId="0" applyFont="1" applyBorder="1" applyAlignment="1">
      <alignment horizontal="left" vertical="center"/>
    </xf>
    <xf numFmtId="0" fontId="63" fillId="0" borderId="28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30" xfId="0" applyBorder="1" applyAlignment="1">
      <alignment/>
    </xf>
    <xf numFmtId="0" fontId="67" fillId="0" borderId="31" xfId="0" applyFont="1" applyBorder="1" applyAlignment="1">
      <alignment/>
    </xf>
    <xf numFmtId="0" fontId="67" fillId="0" borderId="32" xfId="0" applyFont="1" applyBorder="1" applyAlignment="1">
      <alignment horizontal="center" vertical="center"/>
    </xf>
    <xf numFmtId="0" fontId="67" fillId="0" borderId="33" xfId="0" applyFont="1" applyBorder="1" applyAlignment="1">
      <alignment/>
    </xf>
    <xf numFmtId="0" fontId="67" fillId="0" borderId="34" xfId="0" applyFont="1" applyBorder="1" applyAlignment="1">
      <alignment/>
    </xf>
    <xf numFmtId="0" fontId="67" fillId="0" borderId="27" xfId="0" applyFont="1" applyBorder="1" applyAlignment="1">
      <alignment horizontal="center" vertical="center"/>
    </xf>
    <xf numFmtId="0" fontId="67" fillId="0" borderId="13" xfId="0" applyFont="1" applyBorder="1" applyAlignment="1">
      <alignment/>
    </xf>
    <xf numFmtId="0" fontId="67" fillId="0" borderId="12" xfId="0" applyFont="1" applyBorder="1" applyAlignment="1">
      <alignment/>
    </xf>
    <xf numFmtId="0" fontId="67" fillId="0" borderId="0" xfId="0" applyFont="1" applyBorder="1" applyAlignment="1">
      <alignment/>
    </xf>
    <xf numFmtId="10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0" fontId="0" fillId="0" borderId="35" xfId="0" applyNumberFormat="1" applyBorder="1" applyAlignment="1">
      <alignment/>
    </xf>
    <xf numFmtId="0" fontId="67" fillId="0" borderId="33" xfId="0" applyFont="1" applyFill="1" applyBorder="1" applyAlignment="1">
      <alignment/>
    </xf>
    <xf numFmtId="0" fontId="67" fillId="0" borderId="34" xfId="0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67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33" borderId="36" xfId="0" applyFont="1" applyFill="1" applyBorder="1" applyAlignment="1">
      <alignment/>
    </xf>
    <xf numFmtId="0" fontId="56" fillId="33" borderId="30" xfId="0" applyFont="1" applyFill="1" applyBorder="1" applyAlignment="1">
      <alignment/>
    </xf>
    <xf numFmtId="10" fontId="56" fillId="33" borderId="35" xfId="0" applyNumberFormat="1" applyFont="1" applyFill="1" applyBorder="1" applyAlignment="1">
      <alignment/>
    </xf>
    <xf numFmtId="0" fontId="0" fillId="0" borderId="37" xfId="0" applyFill="1" applyBorder="1" applyAlignment="1">
      <alignment/>
    </xf>
    <xf numFmtId="0" fontId="56" fillId="0" borderId="30" xfId="0" applyFont="1" applyFill="1" applyBorder="1" applyAlignment="1">
      <alignment/>
    </xf>
    <xf numFmtId="10" fontId="56" fillId="0" borderId="38" xfId="0" applyNumberFormat="1" applyFont="1" applyFill="1" applyBorder="1" applyAlignment="1">
      <alignment/>
    </xf>
    <xf numFmtId="0" fontId="67" fillId="0" borderId="39" xfId="0" applyFont="1" applyFill="1" applyBorder="1" applyAlignment="1">
      <alignment/>
    </xf>
    <xf numFmtId="0" fontId="67" fillId="0" borderId="40" xfId="0" applyFont="1" applyFill="1" applyBorder="1" applyAlignment="1">
      <alignment/>
    </xf>
    <xf numFmtId="10" fontId="0" fillId="0" borderId="37" xfId="0" applyNumberFormat="1" applyFill="1" applyBorder="1" applyAlignment="1">
      <alignment/>
    </xf>
    <xf numFmtId="181" fontId="0" fillId="0" borderId="29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56" fillId="0" borderId="0" xfId="0" applyFont="1" applyFill="1" applyBorder="1" applyAlignment="1">
      <alignment/>
    </xf>
    <xf numFmtId="10" fontId="56" fillId="0" borderId="37" xfId="0" applyNumberFormat="1" applyFont="1" applyFill="1" applyBorder="1" applyAlignment="1">
      <alignment/>
    </xf>
    <xf numFmtId="10" fontId="0" fillId="0" borderId="12" xfId="0" applyNumberFormat="1" applyBorder="1" applyAlignment="1">
      <alignment/>
    </xf>
    <xf numFmtId="10" fontId="0" fillId="0" borderId="12" xfId="0" applyNumberFormat="1" applyFill="1" applyBorder="1" applyAlignment="1">
      <alignment/>
    </xf>
    <xf numFmtId="181" fontId="64" fillId="0" borderId="0" xfId="0" applyNumberFormat="1" applyFont="1" applyAlignment="1">
      <alignment horizontal="left" vertical="center"/>
    </xf>
    <xf numFmtId="181" fontId="64" fillId="0" borderId="21" xfId="0" applyNumberFormat="1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5" fillId="0" borderId="0" xfId="0" applyFont="1" applyBorder="1" applyAlignment="1">
      <alignment horizontal="left" vertical="center"/>
    </xf>
    <xf numFmtId="0" fontId="62" fillId="0" borderId="41" xfId="0" applyFont="1" applyBorder="1" applyAlignment="1">
      <alignment horizontal="center" vertical="center"/>
    </xf>
    <xf numFmtId="0" fontId="62" fillId="0" borderId="42" xfId="0" applyFont="1" applyBorder="1" applyAlignment="1">
      <alignment horizontal="left" vertical="center"/>
    </xf>
    <xf numFmtId="0" fontId="63" fillId="0" borderId="42" xfId="0" applyFont="1" applyBorder="1" applyAlignment="1">
      <alignment horizontal="left" vertical="center"/>
    </xf>
    <xf numFmtId="0" fontId="63" fillId="0" borderId="43" xfId="0" applyFont="1" applyBorder="1" applyAlignment="1">
      <alignment horizontal="left" vertical="center"/>
    </xf>
    <xf numFmtId="0" fontId="69" fillId="0" borderId="44" xfId="0" applyFont="1" applyBorder="1" applyAlignment="1">
      <alignment horizontal="center" vertical="center"/>
    </xf>
    <xf numFmtId="0" fontId="63" fillId="0" borderId="45" xfId="0" applyFont="1" applyBorder="1" applyAlignment="1">
      <alignment horizontal="left" vertical="center"/>
    </xf>
    <xf numFmtId="0" fontId="63" fillId="0" borderId="46" xfId="0" applyFont="1" applyBorder="1" applyAlignment="1">
      <alignment horizontal="left" vertical="center"/>
    </xf>
    <xf numFmtId="0" fontId="69" fillId="0" borderId="41" xfId="0" applyFont="1" applyBorder="1" applyAlignment="1">
      <alignment horizontal="center" vertical="center"/>
    </xf>
    <xf numFmtId="0" fontId="65" fillId="0" borderId="45" xfId="0" applyFont="1" applyBorder="1" applyAlignment="1">
      <alignment horizontal="left" vertical="center"/>
    </xf>
    <xf numFmtId="0" fontId="65" fillId="0" borderId="46" xfId="0" applyFont="1" applyBorder="1" applyAlignment="1">
      <alignment horizontal="left" vertical="center"/>
    </xf>
    <xf numFmtId="0" fontId="55" fillId="0" borderId="14" xfId="0" applyFont="1" applyBorder="1" applyAlignment="1">
      <alignment horizontal="center"/>
    </xf>
    <xf numFmtId="0" fontId="55" fillId="0" borderId="47" xfId="0" applyFont="1" applyBorder="1" applyAlignment="1">
      <alignment horizontal="center"/>
    </xf>
    <xf numFmtId="0" fontId="5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61" fillId="0" borderId="47" xfId="0" applyFont="1" applyBorder="1" applyAlignment="1">
      <alignment horizontal="center"/>
    </xf>
    <xf numFmtId="0" fontId="61" fillId="0" borderId="19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0" fillId="0" borderId="19" xfId="0" applyBorder="1" applyAlignment="1">
      <alignment/>
    </xf>
    <xf numFmtId="0" fontId="56" fillId="0" borderId="47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66" fillId="0" borderId="48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66" fillId="0" borderId="48" xfId="0" applyFont="1" applyFill="1" applyBorder="1" applyAlignment="1">
      <alignment horizontal="center"/>
    </xf>
    <xf numFmtId="0" fontId="0" fillId="0" borderId="48" xfId="0" applyBorder="1" applyAlignment="1">
      <alignment/>
    </xf>
    <xf numFmtId="0" fontId="69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49" xfId="0" applyFont="1" applyBorder="1" applyAlignment="1">
      <alignment horizontal="center" vertical="center"/>
    </xf>
    <xf numFmtId="0" fontId="69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0" fillId="0" borderId="25" xfId="0" applyFont="1" applyBorder="1" applyAlignment="1">
      <alignment horizontal="center" vertical="center"/>
    </xf>
    <xf numFmtId="0" fontId="70" fillId="0" borderId="44" xfId="0" applyFont="1" applyBorder="1" applyAlignment="1">
      <alignment horizontal="center" vertical="center"/>
    </xf>
    <xf numFmtId="0" fontId="70" fillId="0" borderId="4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7" fillId="0" borderId="34" xfId="0" applyFont="1" applyBorder="1" applyAlignment="1">
      <alignment horizontal="center"/>
    </xf>
    <xf numFmtId="0" fontId="67" fillId="0" borderId="33" xfId="0" applyFont="1" applyFill="1" applyBorder="1" applyAlignment="1">
      <alignment horizontal="center"/>
    </xf>
    <xf numFmtId="0" fontId="67" fillId="0" borderId="34" xfId="0" applyFont="1" applyFill="1" applyBorder="1" applyAlignment="1">
      <alignment horizontal="center"/>
    </xf>
    <xf numFmtId="0" fontId="67" fillId="0" borderId="33" xfId="0" applyFont="1" applyBorder="1" applyAlignment="1">
      <alignment/>
    </xf>
    <xf numFmtId="0" fontId="67" fillId="0" borderId="39" xfId="0" applyFont="1" applyBorder="1" applyAlignment="1">
      <alignment/>
    </xf>
    <xf numFmtId="0" fontId="67" fillId="0" borderId="39" xfId="0" applyFont="1" applyBorder="1" applyAlignment="1">
      <alignment horizontal="center"/>
    </xf>
    <xf numFmtId="0" fontId="67" fillId="33" borderId="39" xfId="0" applyFont="1" applyFill="1" applyBorder="1" applyAlignment="1">
      <alignment horizontal="center"/>
    </xf>
    <xf numFmtId="0" fontId="67" fillId="33" borderId="40" xfId="0" applyFont="1" applyFill="1" applyBorder="1" applyAlignment="1">
      <alignment horizontal="center"/>
    </xf>
    <xf numFmtId="0" fontId="71" fillId="0" borderId="44" xfId="0" applyFont="1" applyBorder="1" applyAlignment="1">
      <alignment horizontal="center"/>
    </xf>
    <xf numFmtId="0" fontId="72" fillId="0" borderId="44" xfId="0" applyFont="1" applyFill="1" applyBorder="1" applyAlignment="1">
      <alignment horizontal="center"/>
    </xf>
    <xf numFmtId="0" fontId="72" fillId="0" borderId="49" xfId="0" applyFont="1" applyFill="1" applyBorder="1" applyAlignment="1">
      <alignment horizontal="center"/>
    </xf>
    <xf numFmtId="0" fontId="72" fillId="0" borderId="50" xfId="0" applyFont="1" applyBorder="1" applyAlignment="1">
      <alignment horizontal="center"/>
    </xf>
    <xf numFmtId="0" fontId="72" fillId="0" borderId="44" xfId="0" applyFont="1" applyBorder="1" applyAlignment="1">
      <alignment horizontal="center"/>
    </xf>
    <xf numFmtId="0" fontId="72" fillId="0" borderId="49" xfId="0" applyFont="1" applyBorder="1" applyAlignment="1">
      <alignment horizontal="center"/>
    </xf>
    <xf numFmtId="0" fontId="73" fillId="0" borderId="50" xfId="0" applyFont="1" applyFill="1" applyBorder="1" applyAlignment="1">
      <alignment horizontal="center"/>
    </xf>
    <xf numFmtId="0" fontId="73" fillId="0" borderId="49" xfId="0" applyFont="1" applyFill="1" applyBorder="1" applyAlignment="1">
      <alignment horizontal="center"/>
    </xf>
    <xf numFmtId="0" fontId="67" fillId="0" borderId="45" xfId="0" applyFont="1" applyBorder="1" applyAlignment="1">
      <alignment horizontal="center" vertical="center"/>
    </xf>
    <xf numFmtId="0" fontId="67" fillId="0" borderId="45" xfId="0" applyFont="1" applyFill="1" applyBorder="1" applyAlignment="1">
      <alignment/>
    </xf>
    <xf numFmtId="0" fontId="67" fillId="0" borderId="46" xfId="0" applyFont="1" applyFill="1" applyBorder="1" applyAlignment="1">
      <alignment/>
    </xf>
    <xf numFmtId="0" fontId="67" fillId="0" borderId="4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68" fillId="0" borderId="0" xfId="0" applyFont="1" applyFill="1" applyBorder="1" applyAlignment="1">
      <alignment/>
    </xf>
    <xf numFmtId="0" fontId="56" fillId="0" borderId="46" xfId="0" applyFont="1" applyFill="1" applyBorder="1" applyAlignment="1">
      <alignment/>
    </xf>
    <xf numFmtId="0" fontId="67" fillId="0" borderId="45" xfId="0" applyFont="1" applyFill="1" applyBorder="1" applyAlignment="1">
      <alignment horizontal="center"/>
    </xf>
    <xf numFmtId="0" fontId="67" fillId="0" borderId="46" xfId="0" applyFont="1" applyFill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45" xfId="0" applyFont="1" applyBorder="1" applyAlignment="1">
      <alignment horizontal="center"/>
    </xf>
    <xf numFmtId="0" fontId="67" fillId="0" borderId="46" xfId="0" applyFont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46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10" fontId="0" fillId="0" borderId="46" xfId="0" applyNumberFormat="1" applyFill="1" applyBorder="1" applyAlignment="1">
      <alignment horizontal="center"/>
    </xf>
    <xf numFmtId="0" fontId="0" fillId="0" borderId="45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0" fontId="0" fillId="0" borderId="46" xfId="0" applyNumberFormat="1" applyBorder="1" applyAlignment="1">
      <alignment horizontal="center"/>
    </xf>
    <xf numFmtId="10" fontId="56" fillId="0" borderId="46" xfId="0" applyNumberFormat="1" applyFont="1" applyFill="1" applyBorder="1" applyAlignment="1">
      <alignment horizontal="center"/>
    </xf>
    <xf numFmtId="0" fontId="63" fillId="0" borderId="51" xfId="0" applyFont="1" applyBorder="1" applyAlignment="1">
      <alignment horizontal="left" vertical="center"/>
    </xf>
    <xf numFmtId="0" fontId="0" fillId="33" borderId="51" xfId="0" applyFont="1" applyFill="1" applyBorder="1" applyAlignment="1">
      <alignment horizontal="center"/>
    </xf>
    <xf numFmtId="10" fontId="0" fillId="33" borderId="52" xfId="0" applyNumberFormat="1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181" fontId="0" fillId="0" borderId="26" xfId="0" applyNumberFormat="1" applyBorder="1" applyAlignment="1">
      <alignment horizontal="center"/>
    </xf>
    <xf numFmtId="10" fontId="0" fillId="0" borderId="52" xfId="0" applyNumberFormat="1" applyBorder="1" applyAlignment="1">
      <alignment horizontal="center"/>
    </xf>
    <xf numFmtId="0" fontId="56" fillId="0" borderId="26" xfId="0" applyFont="1" applyFill="1" applyBorder="1" applyAlignment="1">
      <alignment horizontal="center"/>
    </xf>
    <xf numFmtId="10" fontId="56" fillId="0" borderId="52" xfId="0" applyNumberFormat="1" applyFont="1" applyFill="1" applyBorder="1" applyAlignment="1">
      <alignment horizontal="center"/>
    </xf>
    <xf numFmtId="10" fontId="62" fillId="0" borderId="45" xfId="0" applyNumberFormat="1" applyFont="1" applyBorder="1" applyAlignment="1">
      <alignment horizontal="center" vertical="center"/>
    </xf>
    <xf numFmtId="10" fontId="62" fillId="0" borderId="42" xfId="0" applyNumberFormat="1" applyFont="1" applyBorder="1" applyAlignment="1">
      <alignment horizontal="center" vertical="center"/>
    </xf>
    <xf numFmtId="9" fontId="62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9" fontId="62" fillId="0" borderId="45" xfId="0" applyNumberFormat="1" applyFont="1" applyBorder="1" applyAlignment="1">
      <alignment horizontal="center" vertical="center"/>
    </xf>
    <xf numFmtId="0" fontId="62" fillId="0" borderId="46" xfId="0" applyFont="1" applyBorder="1" applyAlignment="1">
      <alignment horizontal="center" vertical="center"/>
    </xf>
    <xf numFmtId="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81" fontId="64" fillId="0" borderId="0" xfId="0" applyNumberFormat="1" applyFont="1" applyBorder="1" applyAlignment="1">
      <alignment horizontal="center" vertical="center"/>
    </xf>
    <xf numFmtId="9" fontId="64" fillId="0" borderId="45" xfId="0" applyNumberFormat="1" applyFont="1" applyBorder="1" applyAlignment="1">
      <alignment horizontal="center" vertical="center"/>
    </xf>
    <xf numFmtId="181" fontId="64" fillId="0" borderId="46" xfId="0" applyNumberFormat="1" applyFont="1" applyBorder="1" applyAlignment="1">
      <alignment horizontal="center" vertical="center"/>
    </xf>
    <xf numFmtId="10" fontId="62" fillId="0" borderId="0" xfId="0" applyNumberFormat="1" applyFont="1" applyBorder="1" applyAlignment="1">
      <alignment horizontal="center" vertical="center"/>
    </xf>
    <xf numFmtId="10" fontId="64" fillId="0" borderId="45" xfId="0" applyNumberFormat="1" applyFont="1" applyBorder="1" applyAlignment="1">
      <alignment horizontal="center" vertical="center"/>
    </xf>
    <xf numFmtId="10" fontId="64" fillId="0" borderId="0" xfId="0" applyNumberFormat="1" applyFont="1" applyBorder="1" applyAlignment="1">
      <alignment horizontal="center" vertical="center"/>
    </xf>
    <xf numFmtId="10" fontId="62" fillId="0" borderId="51" xfId="0" applyNumberFormat="1" applyFont="1" applyBorder="1" applyAlignment="1">
      <alignment horizontal="center" vertical="center"/>
    </xf>
    <xf numFmtId="10" fontId="62" fillId="0" borderId="43" xfId="0" applyNumberFormat="1" applyFont="1" applyBorder="1" applyAlignment="1">
      <alignment horizontal="center" vertical="center"/>
    </xf>
    <xf numFmtId="10" fontId="62" fillId="0" borderId="26" xfId="0" applyNumberFormat="1" applyFont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10" fontId="64" fillId="0" borderId="26" xfId="0" applyNumberFormat="1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181" fontId="64" fillId="0" borderId="26" xfId="0" applyNumberFormat="1" applyFont="1" applyBorder="1" applyAlignment="1">
      <alignment horizontal="center" vertical="center"/>
    </xf>
    <xf numFmtId="10" fontId="64" fillId="0" borderId="51" xfId="0" applyNumberFormat="1" applyFont="1" applyBorder="1" applyAlignment="1">
      <alignment horizontal="center" vertical="center"/>
    </xf>
    <xf numFmtId="181" fontId="64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zoomScalePageLayoutView="0" workbookViewId="0" topLeftCell="A1">
      <selection activeCell="C4" sqref="C4"/>
    </sheetView>
  </sheetViews>
  <sheetFormatPr defaultColWidth="9.140625" defaultRowHeight="15"/>
  <sheetData>
    <row r="1" ht="15.75" thickBot="1"/>
    <row r="2" spans="2:12" ht="15">
      <c r="B2" s="2" t="s">
        <v>0</v>
      </c>
      <c r="C2" s="18" t="s">
        <v>1</v>
      </c>
      <c r="D2" s="18" t="s">
        <v>2</v>
      </c>
      <c r="E2" s="242" t="s">
        <v>3</v>
      </c>
      <c r="F2" s="243"/>
      <c r="G2" s="244"/>
      <c r="H2" s="246" t="s">
        <v>4</v>
      </c>
      <c r="I2" s="247"/>
      <c r="J2" s="248"/>
      <c r="K2" s="242" t="s">
        <v>5</v>
      </c>
      <c r="L2" s="245"/>
    </row>
    <row r="3" spans="2:12" ht="15">
      <c r="B3" s="3"/>
      <c r="C3" s="8" t="s">
        <v>6</v>
      </c>
      <c r="D3" s="8" t="s">
        <v>6</v>
      </c>
      <c r="E3" s="8" t="s">
        <v>6</v>
      </c>
      <c r="F3" s="7" t="s">
        <v>7</v>
      </c>
      <c r="G3" s="9" t="s">
        <v>8</v>
      </c>
      <c r="H3" s="11" t="s">
        <v>9</v>
      </c>
      <c r="I3" s="15" t="s">
        <v>7</v>
      </c>
      <c r="J3" s="12" t="s">
        <v>8</v>
      </c>
      <c r="K3" s="8" t="s">
        <v>10</v>
      </c>
      <c r="L3" s="9" t="s">
        <v>8</v>
      </c>
    </row>
    <row r="4" spans="2:12" ht="15">
      <c r="B4" s="4" t="s">
        <v>11</v>
      </c>
      <c r="C4" s="6">
        <v>0.0712</v>
      </c>
      <c r="D4" s="6">
        <v>0.0314</v>
      </c>
      <c r="E4" s="14">
        <v>0</v>
      </c>
      <c r="F4" s="1">
        <v>74</v>
      </c>
      <c r="G4" s="5">
        <v>3.4</v>
      </c>
      <c r="H4" s="17">
        <v>0</v>
      </c>
      <c r="I4" s="16">
        <v>7</v>
      </c>
      <c r="J4" s="13">
        <v>0.6</v>
      </c>
      <c r="K4" s="10">
        <v>3323</v>
      </c>
      <c r="L4" s="5">
        <v>0.1</v>
      </c>
    </row>
    <row r="5" spans="2:12" ht="15">
      <c r="B5" s="4" t="s">
        <v>12</v>
      </c>
      <c r="C5" s="6">
        <v>0.0812</v>
      </c>
      <c r="D5" s="6">
        <v>0.0645</v>
      </c>
      <c r="E5" s="14">
        <v>0</v>
      </c>
      <c r="F5" s="1">
        <v>136</v>
      </c>
      <c r="G5" s="5">
        <v>4.1</v>
      </c>
      <c r="H5" s="17">
        <v>0</v>
      </c>
      <c r="I5" s="16">
        <v>9</v>
      </c>
      <c r="J5" s="13">
        <v>0.7</v>
      </c>
      <c r="K5" s="10">
        <v>6859</v>
      </c>
      <c r="L5" s="5">
        <v>0.19</v>
      </c>
    </row>
    <row r="6" spans="2:12" ht="15">
      <c r="B6" s="4" t="s">
        <v>13</v>
      </c>
      <c r="C6" s="6">
        <v>0.1034</v>
      </c>
      <c r="D6" s="6">
        <v>0.0657</v>
      </c>
      <c r="E6" s="14">
        <v>0</v>
      </c>
      <c r="F6" s="1">
        <v>1267</v>
      </c>
      <c r="G6" s="5">
        <v>14.7</v>
      </c>
      <c r="H6" s="17">
        <v>0</v>
      </c>
      <c r="I6" s="16">
        <v>8</v>
      </c>
      <c r="J6" s="13">
        <v>0.6</v>
      </c>
      <c r="K6" s="10">
        <v>7013</v>
      </c>
      <c r="L6" s="5">
        <v>0.24</v>
      </c>
    </row>
    <row r="7" spans="2:12" ht="15">
      <c r="B7" s="4" t="s">
        <v>14</v>
      </c>
      <c r="C7" s="6">
        <v>0.1157</v>
      </c>
      <c r="D7" s="6">
        <v>0.0424</v>
      </c>
      <c r="E7" s="14">
        <v>0</v>
      </c>
      <c r="F7" s="1">
        <v>1345</v>
      </c>
      <c r="G7" s="5">
        <v>19.4</v>
      </c>
      <c r="H7" s="17">
        <v>0</v>
      </c>
      <c r="I7" s="16">
        <v>13</v>
      </c>
      <c r="J7" s="13">
        <v>1.3</v>
      </c>
      <c r="K7" s="10">
        <v>1610</v>
      </c>
      <c r="L7" s="5">
        <v>0.25</v>
      </c>
    </row>
    <row r="8" spans="2:12" ht="15">
      <c r="B8" s="4" t="s">
        <v>15</v>
      </c>
      <c r="C8" s="6">
        <v>0.1142</v>
      </c>
      <c r="D8" s="6">
        <v>0.0341</v>
      </c>
      <c r="E8" s="14">
        <v>0</v>
      </c>
      <c r="F8" s="1">
        <v>2185</v>
      </c>
      <c r="G8" s="5">
        <v>29.2</v>
      </c>
      <c r="H8" s="17">
        <v>0</v>
      </c>
      <c r="I8" s="16">
        <v>12</v>
      </c>
      <c r="J8" s="13">
        <v>1.2</v>
      </c>
      <c r="K8" s="10">
        <v>2020</v>
      </c>
      <c r="L8" s="5">
        <v>0.31</v>
      </c>
    </row>
    <row r="9" spans="2:12" ht="15">
      <c r="B9" s="4" t="s">
        <v>16</v>
      </c>
      <c r="C9" s="6">
        <v>0.1287</v>
      </c>
      <c r="D9" s="6">
        <v>0.0675</v>
      </c>
      <c r="E9" s="14">
        <v>0</v>
      </c>
      <c r="F9" s="1">
        <v>4704</v>
      </c>
      <c r="G9" s="5">
        <v>79.8</v>
      </c>
      <c r="H9" s="17">
        <v>0</v>
      </c>
      <c r="I9" s="16">
        <v>10</v>
      </c>
      <c r="J9" s="13">
        <v>1.3</v>
      </c>
      <c r="K9" s="10">
        <v>699</v>
      </c>
      <c r="L9" s="5">
        <v>0.52</v>
      </c>
    </row>
    <row r="10" spans="2:12" ht="15">
      <c r="B10" s="4" t="s">
        <v>17</v>
      </c>
      <c r="C10" s="6">
        <v>0.1234</v>
      </c>
      <c r="D10" s="6">
        <v>0.0744</v>
      </c>
      <c r="E10" s="14">
        <v>0</v>
      </c>
      <c r="F10" s="1">
        <v>4807</v>
      </c>
      <c r="G10" s="5">
        <v>85.2</v>
      </c>
      <c r="H10" s="17">
        <v>0</v>
      </c>
      <c r="I10" s="16">
        <v>22</v>
      </c>
      <c r="J10" s="13">
        <v>2.2</v>
      </c>
      <c r="K10" s="10">
        <v>33522</v>
      </c>
      <c r="L10" s="5">
        <v>0.55</v>
      </c>
    </row>
    <row r="11" spans="2:12" ht="15">
      <c r="B11" s="4" t="s">
        <v>18</v>
      </c>
      <c r="C11" s="6">
        <v>0.1287</v>
      </c>
      <c r="D11" s="6">
        <v>0.0695</v>
      </c>
      <c r="E11" s="6">
        <v>0.0421</v>
      </c>
      <c r="F11" s="1">
        <v>5482</v>
      </c>
      <c r="G11" s="5" t="s">
        <v>19</v>
      </c>
      <c r="H11" s="17">
        <v>0</v>
      </c>
      <c r="I11" s="16">
        <v>33</v>
      </c>
      <c r="J11" s="13">
        <v>6</v>
      </c>
      <c r="K11" s="10">
        <v>426</v>
      </c>
      <c r="L11" s="5">
        <v>0.31</v>
      </c>
    </row>
    <row r="12" spans="2:12" ht="15">
      <c r="B12" s="4" t="s">
        <v>20</v>
      </c>
      <c r="C12" s="6">
        <v>0.1312</v>
      </c>
      <c r="D12" s="6">
        <v>0.0692</v>
      </c>
      <c r="E12" s="14">
        <v>0</v>
      </c>
      <c r="F12" s="1">
        <v>2037</v>
      </c>
      <c r="G12" s="5">
        <v>33.7</v>
      </c>
      <c r="H12" s="17">
        <v>0</v>
      </c>
      <c r="I12" s="16">
        <v>15</v>
      </c>
      <c r="J12" s="13">
        <v>1.7</v>
      </c>
      <c r="K12" s="10">
        <v>7542</v>
      </c>
      <c r="L12" s="5">
        <v>0.41</v>
      </c>
    </row>
    <row r="13" spans="2:12" ht="15">
      <c r="B13" s="4" t="s">
        <v>21</v>
      </c>
      <c r="C13" s="6">
        <v>0.1132</v>
      </c>
      <c r="D13" s="6">
        <v>0.0691</v>
      </c>
      <c r="E13" s="6">
        <v>0.0512</v>
      </c>
      <c r="F13" s="1">
        <v>5259</v>
      </c>
      <c r="G13" s="5" t="s">
        <v>19</v>
      </c>
      <c r="H13" s="17">
        <v>0</v>
      </c>
      <c r="I13" s="16">
        <v>20</v>
      </c>
      <c r="J13" s="13">
        <v>5.1</v>
      </c>
      <c r="K13" s="10">
        <v>675</v>
      </c>
      <c r="L13" s="5">
        <v>0.47</v>
      </c>
    </row>
    <row r="14" spans="2:12" ht="15">
      <c r="B14" s="4" t="s">
        <v>22</v>
      </c>
      <c r="C14" s="6">
        <v>0.138</v>
      </c>
      <c r="D14" s="6">
        <v>0.0715</v>
      </c>
      <c r="E14" s="6">
        <v>0.0656</v>
      </c>
      <c r="F14" s="1">
        <v>5347</v>
      </c>
      <c r="G14" s="5" t="s">
        <v>19</v>
      </c>
      <c r="H14" s="17">
        <v>0</v>
      </c>
      <c r="I14" s="16">
        <v>53</v>
      </c>
      <c r="J14" s="13">
        <v>9.1</v>
      </c>
      <c r="K14" s="10">
        <v>538</v>
      </c>
      <c r="L14" s="5">
        <v>1.27</v>
      </c>
    </row>
    <row r="15" spans="2:12" ht="15">
      <c r="B15" s="4" t="s">
        <v>23</v>
      </c>
      <c r="C15" s="6">
        <v>0.1187</v>
      </c>
      <c r="D15" s="6">
        <v>0.0695</v>
      </c>
      <c r="E15" s="6">
        <v>0.0418</v>
      </c>
      <c r="F15" s="1">
        <v>5218</v>
      </c>
      <c r="G15" s="5" t="s">
        <v>19</v>
      </c>
      <c r="H15" s="17">
        <v>0</v>
      </c>
      <c r="I15" s="16">
        <v>42</v>
      </c>
      <c r="J15" s="13">
        <v>7.4</v>
      </c>
      <c r="K15" s="10">
        <v>108159</v>
      </c>
      <c r="L15" s="5">
        <v>1.17</v>
      </c>
    </row>
    <row r="16" spans="2:12" ht="15">
      <c r="B16" s="4" t="s">
        <v>24</v>
      </c>
      <c r="C16" s="6">
        <v>0.1292</v>
      </c>
      <c r="D16" s="6">
        <v>0.051</v>
      </c>
      <c r="E16" s="6">
        <v>0.0498</v>
      </c>
      <c r="F16" s="1">
        <v>5191</v>
      </c>
      <c r="G16" s="5" t="s">
        <v>19</v>
      </c>
      <c r="H16" s="17">
        <v>0</v>
      </c>
      <c r="I16" s="16">
        <v>73</v>
      </c>
      <c r="J16" s="13">
        <v>12.4</v>
      </c>
      <c r="K16" s="10">
        <v>55209</v>
      </c>
      <c r="L16" s="5">
        <v>1.62</v>
      </c>
    </row>
    <row r="17" spans="2:12" ht="15">
      <c r="B17" s="4" t="s">
        <v>25</v>
      </c>
      <c r="C17" s="6">
        <v>0.1249</v>
      </c>
      <c r="D17" s="6">
        <v>0.0611</v>
      </c>
      <c r="E17" s="6">
        <v>0.0531</v>
      </c>
      <c r="F17" s="1">
        <v>5114</v>
      </c>
      <c r="G17" s="5" t="s">
        <v>19</v>
      </c>
      <c r="H17" s="17">
        <v>0.001</v>
      </c>
      <c r="I17" s="16">
        <v>74</v>
      </c>
      <c r="J17" s="13">
        <v>13.1</v>
      </c>
      <c r="K17" s="10">
        <v>1211</v>
      </c>
      <c r="L17" s="5">
        <v>1.68</v>
      </c>
    </row>
    <row r="18" spans="2:12" ht="15">
      <c r="B18" s="19" t="s">
        <v>26</v>
      </c>
      <c r="C18" s="27">
        <v>0.1237</v>
      </c>
      <c r="D18" s="24">
        <v>0.0597</v>
      </c>
      <c r="E18" s="20">
        <v>0.0512</v>
      </c>
      <c r="F18" s="21">
        <v>5072</v>
      </c>
      <c r="G18" s="5" t="s">
        <v>19</v>
      </c>
      <c r="H18" s="17">
        <v>0</v>
      </c>
      <c r="I18" s="22">
        <v>24</v>
      </c>
      <c r="J18" s="23">
        <v>11.8</v>
      </c>
      <c r="K18" s="25">
        <v>21282</v>
      </c>
      <c r="L18" s="26">
        <v>1.74</v>
      </c>
    </row>
    <row r="19" spans="2:12" ht="15">
      <c r="B19" s="19" t="s">
        <v>27</v>
      </c>
      <c r="C19" s="27">
        <v>0.1658</v>
      </c>
      <c r="D19" s="24">
        <v>0.0614</v>
      </c>
      <c r="E19" s="20">
        <v>0.061399999999999996</v>
      </c>
      <c r="F19" s="21">
        <v>5041</v>
      </c>
      <c r="G19" s="5" t="s">
        <v>19</v>
      </c>
      <c r="H19" s="17">
        <v>0</v>
      </c>
      <c r="I19" s="22">
        <v>39</v>
      </c>
      <c r="J19" s="23">
        <v>12.7</v>
      </c>
      <c r="K19" s="25">
        <v>22141</v>
      </c>
      <c r="L19" s="26">
        <v>1.68</v>
      </c>
    </row>
    <row r="20" spans="2:12" ht="15">
      <c r="B20" s="19" t="s">
        <v>28</v>
      </c>
      <c r="C20" s="27">
        <v>0.1047</v>
      </c>
      <c r="D20" s="24">
        <v>0.067</v>
      </c>
      <c r="E20" s="20">
        <v>0.0487</v>
      </c>
      <c r="F20" s="21">
        <v>5121</v>
      </c>
      <c r="G20" s="5" t="s">
        <v>19</v>
      </c>
      <c r="H20" s="36">
        <v>0.0018</v>
      </c>
      <c r="I20" s="22">
        <v>34</v>
      </c>
      <c r="J20" s="23">
        <v>13.1</v>
      </c>
      <c r="K20" s="25">
        <v>20749</v>
      </c>
      <c r="L20" s="26">
        <v>1.82</v>
      </c>
    </row>
    <row r="21" spans="2:12" ht="15">
      <c r="B21" s="19" t="s">
        <v>29</v>
      </c>
      <c r="C21" s="27">
        <v>0.1481</v>
      </c>
      <c r="D21" s="24">
        <v>0.0611</v>
      </c>
      <c r="E21" s="20">
        <v>0.0507</v>
      </c>
      <c r="F21" s="21">
        <v>4976</v>
      </c>
      <c r="G21" s="5" t="s">
        <v>19</v>
      </c>
      <c r="H21" s="17">
        <v>0</v>
      </c>
      <c r="I21" s="22">
        <v>31</v>
      </c>
      <c r="J21" s="23">
        <v>12.6</v>
      </c>
      <c r="K21" s="25">
        <v>21294</v>
      </c>
      <c r="L21" s="26">
        <v>1.54</v>
      </c>
    </row>
    <row r="22" spans="2:12" ht="15">
      <c r="B22" s="19" t="s">
        <v>30</v>
      </c>
      <c r="C22" s="24">
        <v>0.166</v>
      </c>
      <c r="D22" s="24">
        <v>0.0758</v>
      </c>
      <c r="E22" s="6">
        <v>0.0672</v>
      </c>
      <c r="F22" s="21">
        <v>4756</v>
      </c>
      <c r="G22" s="21" t="s">
        <v>19</v>
      </c>
      <c r="H22" s="35">
        <v>0.0001</v>
      </c>
      <c r="I22" s="22">
        <v>26</v>
      </c>
      <c r="J22" s="23">
        <v>9.9</v>
      </c>
      <c r="K22" s="38">
        <v>14379</v>
      </c>
      <c r="L22" s="26">
        <v>1.28</v>
      </c>
    </row>
    <row r="23" spans="2:12" ht="15.75" thickBot="1">
      <c r="B23" s="28" t="s">
        <v>31</v>
      </c>
      <c r="C23" s="29">
        <v>0.1962</v>
      </c>
      <c r="D23" s="29">
        <v>0.0772</v>
      </c>
      <c r="E23" s="39">
        <v>0.0722</v>
      </c>
      <c r="F23" s="30">
        <v>4512</v>
      </c>
      <c r="G23" s="30" t="s">
        <v>19</v>
      </c>
      <c r="H23" s="41">
        <v>0.0022</v>
      </c>
      <c r="I23" s="31">
        <v>88</v>
      </c>
      <c r="J23" s="32">
        <v>17.1</v>
      </c>
      <c r="K23" s="40">
        <v>6528</v>
      </c>
      <c r="L23" s="33">
        <v>6.95</v>
      </c>
    </row>
  </sheetData>
  <sheetProtection/>
  <mergeCells count="3">
    <mergeCell ref="E2:G2"/>
    <mergeCell ref="K2:L2"/>
    <mergeCell ref="H2:J2"/>
  </mergeCell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24"/>
  <sheetViews>
    <sheetView zoomScalePageLayoutView="0" workbookViewId="0" topLeftCell="A1">
      <selection activeCell="G39" sqref="G39"/>
    </sheetView>
  </sheetViews>
  <sheetFormatPr defaultColWidth="9.140625" defaultRowHeight="15"/>
  <sheetData>
    <row r="2" ht="15.75" thickBot="1"/>
    <row r="3" spans="2:17" ht="15">
      <c r="B3" s="2" t="s">
        <v>0</v>
      </c>
      <c r="C3" s="242" t="s">
        <v>2</v>
      </c>
      <c r="D3" s="251"/>
      <c r="E3" s="242" t="s">
        <v>1</v>
      </c>
      <c r="F3" s="251"/>
      <c r="G3" s="242" t="s">
        <v>37</v>
      </c>
      <c r="H3" s="245"/>
      <c r="I3" s="242" t="s">
        <v>38</v>
      </c>
      <c r="J3" s="245"/>
      <c r="K3" s="242" t="s">
        <v>39</v>
      </c>
      <c r="L3" s="245"/>
      <c r="M3" s="242" t="s">
        <v>40</v>
      </c>
      <c r="N3" s="245"/>
      <c r="O3" s="169" t="s">
        <v>41</v>
      </c>
      <c r="P3" s="242" t="s">
        <v>65</v>
      </c>
      <c r="Q3" s="245"/>
    </row>
    <row r="4" spans="2:17" ht="15">
      <c r="B4" s="3"/>
      <c r="C4" s="8" t="s">
        <v>6</v>
      </c>
      <c r="D4" s="81" t="s">
        <v>36</v>
      </c>
      <c r="E4" s="8" t="s">
        <v>6</v>
      </c>
      <c r="F4" s="81" t="s">
        <v>36</v>
      </c>
      <c r="G4" s="8" t="s">
        <v>6</v>
      </c>
      <c r="H4" s="81" t="s">
        <v>36</v>
      </c>
      <c r="I4" s="8" t="s">
        <v>6</v>
      </c>
      <c r="J4" s="81" t="s">
        <v>36</v>
      </c>
      <c r="K4" s="8" t="s">
        <v>6</v>
      </c>
      <c r="L4" s="81" t="s">
        <v>36</v>
      </c>
      <c r="M4" s="8" t="s">
        <v>6</v>
      </c>
      <c r="N4" s="81" t="s">
        <v>36</v>
      </c>
      <c r="O4" s="81" t="s">
        <v>36</v>
      </c>
      <c r="P4" s="8" t="s">
        <v>6</v>
      </c>
      <c r="Q4" s="81" t="s">
        <v>36</v>
      </c>
    </row>
    <row r="5" spans="2:17" ht="15">
      <c r="B5" s="4" t="s">
        <v>20</v>
      </c>
      <c r="C5" s="36">
        <f>(D5-O5)/O5</f>
        <v>0.10673561389551843</v>
      </c>
      <c r="D5" s="81">
        <v>8347</v>
      </c>
      <c r="E5" s="36">
        <f aca="true" t="shared" si="0" ref="E5:E24">(F5-O5)/O5</f>
        <v>0.31941129673826574</v>
      </c>
      <c r="F5" s="81">
        <v>9951</v>
      </c>
      <c r="G5" s="36">
        <f aca="true" t="shared" si="1" ref="G5:G24">(H5-O5)/O5</f>
        <v>0.34142137364094405</v>
      </c>
      <c r="H5" s="81">
        <v>10117</v>
      </c>
      <c r="I5" s="36">
        <f aca="true" t="shared" si="2" ref="I5:I24">(J5-O5)/O5</f>
        <v>0.26345796870856536</v>
      </c>
      <c r="J5" s="81">
        <v>9529</v>
      </c>
      <c r="K5" s="36">
        <f aca="true" t="shared" si="3" ref="K5:K24">(L5-O5)/O5</f>
        <v>0.23534871386900028</v>
      </c>
      <c r="L5" s="81">
        <v>9317</v>
      </c>
      <c r="M5" s="36">
        <f aca="true" t="shared" si="4" ref="M5:M24">(N5-O5)/O5</f>
        <v>0</v>
      </c>
      <c r="N5" s="81">
        <v>7542</v>
      </c>
      <c r="O5" s="81">
        <v>7542</v>
      </c>
      <c r="P5" s="36">
        <f>(Q5-O5)/O5</f>
        <v>0.049721559268098646</v>
      </c>
      <c r="Q5" s="59">
        <v>7917</v>
      </c>
    </row>
    <row r="6" spans="2:17" ht="15">
      <c r="B6" s="4" t="s">
        <v>21</v>
      </c>
      <c r="C6" s="36">
        <f aca="true" t="shared" si="5" ref="C6:C24">(D6-O6)/O6</f>
        <v>0.09925925925925926</v>
      </c>
      <c r="D6" s="81">
        <v>742</v>
      </c>
      <c r="E6" s="36">
        <f t="shared" si="0"/>
        <v>0.16</v>
      </c>
      <c r="F6" s="81">
        <v>783</v>
      </c>
      <c r="G6" s="36">
        <f t="shared" si="1"/>
        <v>0.12148148148148148</v>
      </c>
      <c r="H6" s="81">
        <v>757</v>
      </c>
      <c r="I6" s="36">
        <f t="shared" si="2"/>
        <v>0.18814814814814815</v>
      </c>
      <c r="J6" s="81">
        <v>802</v>
      </c>
      <c r="K6" s="36">
        <f t="shared" si="3"/>
        <v>0.19555555555555557</v>
      </c>
      <c r="L6" s="81">
        <v>807</v>
      </c>
      <c r="M6" s="36">
        <f t="shared" si="4"/>
        <v>0</v>
      </c>
      <c r="N6" s="81">
        <v>675</v>
      </c>
      <c r="O6" s="81">
        <v>675</v>
      </c>
      <c r="P6" s="36">
        <f aca="true" t="shared" si="6" ref="P6:P24">(Q6-O6)/O6</f>
        <v>0.03851851851851852</v>
      </c>
      <c r="Q6" s="59">
        <v>701</v>
      </c>
    </row>
    <row r="7" spans="2:17" ht="15">
      <c r="B7" s="4" t="s">
        <v>22</v>
      </c>
      <c r="C7" s="36">
        <f t="shared" si="5"/>
        <v>0.12825278810408922</v>
      </c>
      <c r="D7" s="81">
        <v>607</v>
      </c>
      <c r="E7" s="36">
        <f t="shared" si="0"/>
        <v>0.17286245353159851</v>
      </c>
      <c r="F7" s="81">
        <v>631</v>
      </c>
      <c r="G7" s="36">
        <f t="shared" si="1"/>
        <v>0.137546468401487</v>
      </c>
      <c r="H7" s="81">
        <v>612</v>
      </c>
      <c r="I7" s="36">
        <f t="shared" si="2"/>
        <v>0.13197026022304834</v>
      </c>
      <c r="J7" s="81">
        <v>609</v>
      </c>
      <c r="K7" s="36">
        <f t="shared" si="3"/>
        <v>0.24907063197026022</v>
      </c>
      <c r="L7" s="81">
        <v>672</v>
      </c>
      <c r="M7" s="36">
        <f t="shared" si="4"/>
        <v>0</v>
      </c>
      <c r="N7" s="81">
        <v>538</v>
      </c>
      <c r="O7" s="81">
        <v>538</v>
      </c>
      <c r="P7" s="36">
        <f t="shared" si="6"/>
        <v>0.08921933085501858</v>
      </c>
      <c r="Q7" s="59">
        <v>586</v>
      </c>
    </row>
    <row r="8" spans="2:17" ht="15">
      <c r="B8" s="4" t="s">
        <v>23</v>
      </c>
      <c r="C8" s="36">
        <f t="shared" si="5"/>
        <v>0.10223837128671678</v>
      </c>
      <c r="D8" s="81">
        <v>119217</v>
      </c>
      <c r="E8" s="36">
        <f t="shared" si="0"/>
        <v>0.2976173966105456</v>
      </c>
      <c r="F8" s="81">
        <v>140349</v>
      </c>
      <c r="G8" s="36">
        <f t="shared" si="1"/>
        <v>0.29969766732310765</v>
      </c>
      <c r="H8" s="81">
        <v>140574</v>
      </c>
      <c r="I8" s="36">
        <f t="shared" si="2"/>
        <v>0.17546390036890133</v>
      </c>
      <c r="J8" s="81">
        <v>127137</v>
      </c>
      <c r="K8" s="36">
        <f t="shared" si="3"/>
        <v>0.21679194519180095</v>
      </c>
      <c r="L8" s="81">
        <v>131607</v>
      </c>
      <c r="M8" s="36">
        <f t="shared" si="4"/>
        <v>0</v>
      </c>
      <c r="N8" s="81">
        <v>108159</v>
      </c>
      <c r="O8" s="81">
        <v>108159</v>
      </c>
      <c r="P8" s="36">
        <f t="shared" si="6"/>
        <v>0.027357871282093955</v>
      </c>
      <c r="Q8" s="59">
        <v>111118</v>
      </c>
    </row>
    <row r="9" spans="2:17" ht="15">
      <c r="B9" s="4" t="s">
        <v>25</v>
      </c>
      <c r="C9" s="36">
        <f t="shared" si="5"/>
        <v>0.13955408753096615</v>
      </c>
      <c r="D9" s="81">
        <v>1380</v>
      </c>
      <c r="E9" s="36">
        <f t="shared" si="0"/>
        <v>0.22791081750619324</v>
      </c>
      <c r="F9" s="81">
        <v>1487</v>
      </c>
      <c r="G9" s="36">
        <f t="shared" si="1"/>
        <v>0.2444260941370768</v>
      </c>
      <c r="H9" s="81">
        <v>1507</v>
      </c>
      <c r="I9" s="36">
        <f t="shared" si="2"/>
        <v>0.21304706853839803</v>
      </c>
      <c r="J9" s="81">
        <v>1469</v>
      </c>
      <c r="K9" s="36">
        <f t="shared" si="3"/>
        <v>0.2774566473988439</v>
      </c>
      <c r="L9" s="81">
        <v>1547</v>
      </c>
      <c r="M9" s="36">
        <f t="shared" si="4"/>
        <v>0</v>
      </c>
      <c r="N9" s="81">
        <v>1211</v>
      </c>
      <c r="O9" s="81">
        <v>1211</v>
      </c>
      <c r="P9" s="36">
        <f t="shared" si="6"/>
        <v>0.08505367464905036</v>
      </c>
      <c r="Q9" s="59">
        <v>1314</v>
      </c>
    </row>
    <row r="10" spans="2:17" ht="15">
      <c r="B10" s="19" t="s">
        <v>26</v>
      </c>
      <c r="C10" s="36">
        <f t="shared" si="5"/>
        <v>0.12240390940701062</v>
      </c>
      <c r="D10" s="81">
        <v>23887</v>
      </c>
      <c r="E10" s="36">
        <f t="shared" si="0"/>
        <v>0.1411991354196034</v>
      </c>
      <c r="F10" s="81">
        <v>24287</v>
      </c>
      <c r="G10" s="36">
        <f t="shared" si="1"/>
        <v>0.19565830279109106</v>
      </c>
      <c r="H10" s="81">
        <v>25446</v>
      </c>
      <c r="I10" s="36">
        <f t="shared" si="2"/>
        <v>0.28470068602574944</v>
      </c>
      <c r="J10" s="81">
        <v>27341</v>
      </c>
      <c r="K10" s="36">
        <f t="shared" si="3"/>
        <v>0.20510290386241894</v>
      </c>
      <c r="L10" s="81">
        <v>25647</v>
      </c>
      <c r="M10" s="36">
        <f t="shared" si="4"/>
        <v>0</v>
      </c>
      <c r="N10" s="81">
        <v>21282</v>
      </c>
      <c r="O10" s="81">
        <v>21282</v>
      </c>
      <c r="P10" s="36">
        <f t="shared" si="6"/>
        <v>0.02199041443473358</v>
      </c>
      <c r="Q10" s="61">
        <v>21750</v>
      </c>
    </row>
    <row r="11" spans="2:17" ht="15">
      <c r="B11" s="19" t="s">
        <v>27</v>
      </c>
      <c r="C11" s="36">
        <f t="shared" si="5"/>
        <v>0.10555078813061741</v>
      </c>
      <c r="D11" s="81">
        <v>24478</v>
      </c>
      <c r="E11" s="36">
        <f t="shared" si="0"/>
        <v>0.16584616774310104</v>
      </c>
      <c r="F11" s="81">
        <v>25813</v>
      </c>
      <c r="G11" s="36">
        <f t="shared" si="1"/>
        <v>0.17122081206810894</v>
      </c>
      <c r="H11" s="81">
        <v>25932</v>
      </c>
      <c r="I11" s="36">
        <f t="shared" si="2"/>
        <v>0.2097917889887539</v>
      </c>
      <c r="J11" s="81">
        <v>26786</v>
      </c>
      <c r="K11" s="36">
        <f t="shared" si="3"/>
        <v>0.30183821868930943</v>
      </c>
      <c r="L11" s="81">
        <v>28824</v>
      </c>
      <c r="M11" s="36">
        <f t="shared" si="4"/>
        <v>0</v>
      </c>
      <c r="N11" s="81">
        <v>22141</v>
      </c>
      <c r="O11" s="81">
        <v>22141</v>
      </c>
      <c r="P11" s="36">
        <f t="shared" si="6"/>
        <v>0.048326633846709724</v>
      </c>
      <c r="Q11" s="61">
        <v>23211</v>
      </c>
    </row>
    <row r="12" spans="2:17" ht="15">
      <c r="B12" s="19" t="s">
        <v>28</v>
      </c>
      <c r="C12" s="36">
        <f t="shared" si="5"/>
        <v>0.10424598775844619</v>
      </c>
      <c r="D12" s="81">
        <v>22912</v>
      </c>
      <c r="E12" s="36">
        <f t="shared" si="0"/>
        <v>0.10472793869584077</v>
      </c>
      <c r="F12" s="81">
        <v>22922</v>
      </c>
      <c r="G12" s="36">
        <f t="shared" si="1"/>
        <v>0.1941298375825341</v>
      </c>
      <c r="H12" s="81">
        <v>24777</v>
      </c>
      <c r="I12" s="36">
        <f t="shared" si="2"/>
        <v>0.10149886741529712</v>
      </c>
      <c r="J12" s="81">
        <v>22855</v>
      </c>
      <c r="K12" s="36">
        <f t="shared" si="3"/>
        <v>0.2311918646681768</v>
      </c>
      <c r="L12" s="81">
        <v>25546</v>
      </c>
      <c r="M12" s="36">
        <f t="shared" si="4"/>
        <v>0</v>
      </c>
      <c r="N12" s="81">
        <v>20749</v>
      </c>
      <c r="O12" s="81">
        <v>20749</v>
      </c>
      <c r="P12" s="36">
        <f t="shared" si="6"/>
        <v>0.054797821581762975</v>
      </c>
      <c r="Q12" s="61">
        <v>21886</v>
      </c>
    </row>
    <row r="13" spans="2:17" ht="15">
      <c r="B13" s="19" t="s">
        <v>29</v>
      </c>
      <c r="C13" s="36">
        <f t="shared" si="5"/>
        <v>0.12303935380858458</v>
      </c>
      <c r="D13" s="81">
        <v>23914</v>
      </c>
      <c r="E13" s="36">
        <f t="shared" si="0"/>
        <v>0.14811684042453274</v>
      </c>
      <c r="F13" s="81">
        <v>24448</v>
      </c>
      <c r="G13" s="36">
        <f t="shared" si="1"/>
        <v>0.278623086315394</v>
      </c>
      <c r="H13" s="81">
        <v>27227</v>
      </c>
      <c r="I13" s="36">
        <f t="shared" si="2"/>
        <v>0.24748755517986287</v>
      </c>
      <c r="J13" s="81">
        <v>26564</v>
      </c>
      <c r="K13" s="36">
        <f t="shared" si="3"/>
        <v>0.3442753827369212</v>
      </c>
      <c r="L13" s="81">
        <v>28625</v>
      </c>
      <c r="M13" s="36">
        <f t="shared" si="4"/>
        <v>0</v>
      </c>
      <c r="N13" s="81">
        <v>21294</v>
      </c>
      <c r="O13" s="81">
        <v>21294</v>
      </c>
      <c r="P13" s="36">
        <f t="shared" si="6"/>
        <v>0.05067155067155067</v>
      </c>
      <c r="Q13" s="61">
        <v>22373</v>
      </c>
    </row>
    <row r="14" spans="2:17" ht="15">
      <c r="B14" s="19" t="s">
        <v>43</v>
      </c>
      <c r="C14" s="36">
        <f t="shared" si="5"/>
        <v>0.15580286168521462</v>
      </c>
      <c r="D14" s="81">
        <v>727</v>
      </c>
      <c r="E14" s="36">
        <f t="shared" si="0"/>
        <v>0.2670906200317965</v>
      </c>
      <c r="F14" s="81">
        <v>797</v>
      </c>
      <c r="G14" s="36">
        <f t="shared" si="1"/>
        <v>0.18124006359300476</v>
      </c>
      <c r="H14" s="81">
        <v>743</v>
      </c>
      <c r="I14" s="36">
        <f t="shared" si="2"/>
        <v>0.18600953895071543</v>
      </c>
      <c r="J14" s="81">
        <v>746</v>
      </c>
      <c r="K14" s="36">
        <f t="shared" si="3"/>
        <v>0.30842607313195547</v>
      </c>
      <c r="L14" s="81">
        <v>823</v>
      </c>
      <c r="M14" s="36">
        <f t="shared" si="4"/>
        <v>0</v>
      </c>
      <c r="N14" s="81">
        <v>629</v>
      </c>
      <c r="O14" s="81">
        <v>629</v>
      </c>
      <c r="P14" s="36">
        <f t="shared" si="6"/>
        <v>0.0794912559618442</v>
      </c>
      <c r="Q14" s="61">
        <v>679</v>
      </c>
    </row>
    <row r="15" spans="2:17" ht="15">
      <c r="B15" s="19" t="s">
        <v>30</v>
      </c>
      <c r="C15" s="36">
        <f t="shared" si="5"/>
        <v>0.12107935183253356</v>
      </c>
      <c r="D15" s="81">
        <v>16120</v>
      </c>
      <c r="E15" s="36">
        <f t="shared" si="0"/>
        <v>0.16600598094443286</v>
      </c>
      <c r="F15" s="81">
        <v>16766</v>
      </c>
      <c r="G15" s="36">
        <f t="shared" si="1"/>
        <v>0.14604631754642186</v>
      </c>
      <c r="H15" s="81">
        <v>16479</v>
      </c>
      <c r="I15" s="36">
        <f t="shared" si="2"/>
        <v>0.2227554071910425</v>
      </c>
      <c r="J15" s="81">
        <v>17582</v>
      </c>
      <c r="K15" s="36">
        <f t="shared" si="3"/>
        <v>0.337714722859726</v>
      </c>
      <c r="L15" s="81">
        <v>19235</v>
      </c>
      <c r="M15" s="36">
        <f t="shared" si="4"/>
        <v>0</v>
      </c>
      <c r="N15" s="81">
        <v>14379</v>
      </c>
      <c r="O15" s="81">
        <v>14379</v>
      </c>
      <c r="P15" s="36">
        <f t="shared" si="6"/>
        <v>0.020516030321997357</v>
      </c>
      <c r="Q15" s="61">
        <v>14674</v>
      </c>
    </row>
    <row r="16" spans="2:17" ht="15">
      <c r="B16" s="19" t="s">
        <v>42</v>
      </c>
      <c r="C16" s="36">
        <f t="shared" si="5"/>
        <v>0.11980360065466449</v>
      </c>
      <c r="D16" s="81">
        <v>6842</v>
      </c>
      <c r="E16" s="36">
        <f t="shared" si="0"/>
        <v>0.17299509001636662</v>
      </c>
      <c r="F16" s="81">
        <v>7167</v>
      </c>
      <c r="G16" s="36">
        <f t="shared" si="1"/>
        <v>0.12291325695581015</v>
      </c>
      <c r="H16" s="81">
        <v>6861</v>
      </c>
      <c r="I16" s="36">
        <f t="shared" si="2"/>
        <v>0.19198036006546645</v>
      </c>
      <c r="J16" s="81">
        <v>7283</v>
      </c>
      <c r="K16" s="36">
        <f t="shared" si="3"/>
        <v>0.3281505728314239</v>
      </c>
      <c r="L16" s="81">
        <v>8115</v>
      </c>
      <c r="M16" s="36">
        <f t="shared" si="4"/>
        <v>0.003927986906710311</v>
      </c>
      <c r="N16" s="81">
        <v>6134</v>
      </c>
      <c r="O16" s="81">
        <v>6110</v>
      </c>
      <c r="P16" s="36">
        <f t="shared" si="6"/>
        <v>0.037970540098199675</v>
      </c>
      <c r="Q16" s="59">
        <v>6342</v>
      </c>
    </row>
    <row r="17" spans="2:17" ht="15">
      <c r="B17" s="19" t="s">
        <v>45</v>
      </c>
      <c r="C17" s="36">
        <f t="shared" si="5"/>
        <v>0.10788244533542761</v>
      </c>
      <c r="D17" s="81">
        <v>107212</v>
      </c>
      <c r="E17" s="36">
        <f t="shared" si="0"/>
        <v>0.19988219732980614</v>
      </c>
      <c r="F17" s="81">
        <v>116115</v>
      </c>
      <c r="G17" s="36">
        <f t="shared" si="1"/>
        <v>0.1991898483032282</v>
      </c>
      <c r="H17" s="81">
        <v>116048</v>
      </c>
      <c r="I17" s="36">
        <f t="shared" si="2"/>
        <v>0.21993965196544454</v>
      </c>
      <c r="J17" s="81">
        <v>118056</v>
      </c>
      <c r="K17" s="36">
        <f t="shared" si="3"/>
        <v>0.318056875955855</v>
      </c>
      <c r="L17" s="81">
        <v>127551</v>
      </c>
      <c r="M17" s="36">
        <f t="shared" si="4"/>
        <v>0</v>
      </c>
      <c r="N17" s="81">
        <v>96772</v>
      </c>
      <c r="O17" s="81">
        <v>96772</v>
      </c>
      <c r="P17" s="36">
        <f t="shared" si="6"/>
        <v>0.09440747323606001</v>
      </c>
      <c r="Q17" s="59">
        <v>105908</v>
      </c>
    </row>
    <row r="18" spans="2:17" ht="15">
      <c r="B18" s="19" t="s">
        <v>46</v>
      </c>
      <c r="C18" s="36">
        <f t="shared" si="5"/>
        <v>0.10719715735346874</v>
      </c>
      <c r="D18" s="81">
        <v>64812</v>
      </c>
      <c r="E18" s="36">
        <f t="shared" si="0"/>
        <v>0.12482703247518663</v>
      </c>
      <c r="F18" s="81">
        <v>65844</v>
      </c>
      <c r="G18" s="36">
        <f t="shared" si="1"/>
        <v>0.155474315390266</v>
      </c>
      <c r="H18" s="81">
        <v>67638</v>
      </c>
      <c r="I18" s="36">
        <f t="shared" si="2"/>
        <v>0.11867707603737807</v>
      </c>
      <c r="J18" s="81">
        <v>65484</v>
      </c>
      <c r="K18" s="36">
        <f t="shared" si="3"/>
        <v>0.26463604216136805</v>
      </c>
      <c r="L18" s="81">
        <v>74028</v>
      </c>
      <c r="M18" s="36">
        <f t="shared" si="4"/>
        <v>0</v>
      </c>
      <c r="N18" s="81">
        <v>58537</v>
      </c>
      <c r="O18" s="81">
        <v>58537</v>
      </c>
      <c r="P18" s="36">
        <f t="shared" si="6"/>
        <v>0.05196713189948238</v>
      </c>
      <c r="Q18" s="59">
        <v>61579</v>
      </c>
    </row>
    <row r="19" spans="2:17" ht="15">
      <c r="B19" s="19" t="s">
        <v>31</v>
      </c>
      <c r="C19" s="36">
        <f t="shared" si="5"/>
        <v>0.14139093137254902</v>
      </c>
      <c r="D19" s="81">
        <v>7451</v>
      </c>
      <c r="E19" s="36">
        <f t="shared" si="0"/>
        <v>0.19623161764705882</v>
      </c>
      <c r="F19" s="81">
        <v>7809</v>
      </c>
      <c r="G19" s="36">
        <f t="shared" si="1"/>
        <v>0.22426470588235295</v>
      </c>
      <c r="H19" s="81">
        <v>7992</v>
      </c>
      <c r="I19" s="36">
        <f t="shared" si="2"/>
        <v>0.2587316176470588</v>
      </c>
      <c r="J19" s="81">
        <v>8217</v>
      </c>
      <c r="K19" s="36">
        <f t="shared" si="3"/>
        <v>0.17539828431372548</v>
      </c>
      <c r="L19" s="81">
        <v>7673</v>
      </c>
      <c r="M19" s="36">
        <f t="shared" si="4"/>
        <v>0</v>
      </c>
      <c r="N19" s="81">
        <v>6528</v>
      </c>
      <c r="O19" s="81">
        <v>6528</v>
      </c>
      <c r="P19" s="36">
        <f t="shared" si="6"/>
        <v>0.11397058823529412</v>
      </c>
      <c r="Q19" s="61">
        <v>7272</v>
      </c>
    </row>
    <row r="20" spans="2:17" ht="15">
      <c r="B20" s="19" t="s">
        <v>47</v>
      </c>
      <c r="C20" s="56">
        <f t="shared" si="5"/>
        <v>0.12034146738687874</v>
      </c>
      <c r="D20" s="96">
        <v>82549</v>
      </c>
      <c r="E20" s="36">
        <f t="shared" si="0"/>
        <v>0.14957520154176054</v>
      </c>
      <c r="F20" s="81">
        <v>84703</v>
      </c>
      <c r="G20" s="56">
        <f t="shared" si="1"/>
        <v>0.10111017616242773</v>
      </c>
      <c r="H20" s="96">
        <v>81132</v>
      </c>
      <c r="I20" s="36">
        <f t="shared" si="2"/>
        <v>0.27112456230829785</v>
      </c>
      <c r="J20" s="81">
        <v>93659</v>
      </c>
      <c r="K20" s="56">
        <f t="shared" si="3"/>
        <v>0.15824760457099427</v>
      </c>
      <c r="L20" s="96">
        <v>85342</v>
      </c>
      <c r="M20" s="36">
        <f t="shared" si="4"/>
        <v>0.0018593414945305502</v>
      </c>
      <c r="N20" s="81">
        <v>73819</v>
      </c>
      <c r="O20" s="96">
        <v>73682</v>
      </c>
      <c r="P20" s="36">
        <f t="shared" si="6"/>
        <v>0.05476235715642898</v>
      </c>
      <c r="Q20" s="61">
        <v>77717</v>
      </c>
    </row>
    <row r="21" spans="2:17" ht="15">
      <c r="B21" s="19" t="s">
        <v>49</v>
      </c>
      <c r="C21" s="56">
        <f t="shared" si="5"/>
        <v>0.12397761515281963</v>
      </c>
      <c r="D21" s="96">
        <v>2611</v>
      </c>
      <c r="E21" s="36">
        <f t="shared" si="0"/>
        <v>0.1571244080929832</v>
      </c>
      <c r="F21" s="81">
        <v>2688</v>
      </c>
      <c r="G21" s="56">
        <f t="shared" si="1"/>
        <v>0.17391304347826086</v>
      </c>
      <c r="H21" s="96">
        <v>2727</v>
      </c>
      <c r="I21" s="36">
        <f t="shared" si="2"/>
        <v>0.16401205337925095</v>
      </c>
      <c r="J21" s="81">
        <v>2704</v>
      </c>
      <c r="K21" s="56">
        <f t="shared" si="3"/>
        <v>0.14722341799397332</v>
      </c>
      <c r="L21" s="96">
        <v>2665</v>
      </c>
      <c r="M21" s="36">
        <f t="shared" si="4"/>
        <v>0.003013344812742144</v>
      </c>
      <c r="N21" s="81">
        <v>2330</v>
      </c>
      <c r="O21" s="96">
        <v>2323</v>
      </c>
      <c r="P21" s="36">
        <f t="shared" si="6"/>
        <v>0.1149375807145932</v>
      </c>
      <c r="Q21" s="61">
        <v>2590</v>
      </c>
    </row>
    <row r="22" spans="2:17" ht="15">
      <c r="B22" s="19" t="s">
        <v>44</v>
      </c>
      <c r="C22" s="97">
        <f t="shared" si="5"/>
        <v>0.16204712612367203</v>
      </c>
      <c r="D22" s="96">
        <v>34127</v>
      </c>
      <c r="E22" s="36">
        <f t="shared" si="0"/>
        <v>0.17658676110051758</v>
      </c>
      <c r="F22" s="81">
        <v>34554</v>
      </c>
      <c r="G22" s="97">
        <f t="shared" si="1"/>
        <v>0.18533778262053938</v>
      </c>
      <c r="H22" s="96">
        <v>34811</v>
      </c>
      <c r="I22" s="36">
        <f t="shared" si="2"/>
        <v>0.20893489512394442</v>
      </c>
      <c r="J22" s="81">
        <v>35504</v>
      </c>
      <c r="K22" s="97">
        <f t="shared" si="3"/>
        <v>0.19449741214927813</v>
      </c>
      <c r="L22" s="96">
        <v>35080</v>
      </c>
      <c r="M22" s="36">
        <f t="shared" si="4"/>
        <v>0</v>
      </c>
      <c r="N22" s="81">
        <v>29368</v>
      </c>
      <c r="O22" s="96">
        <v>29368</v>
      </c>
      <c r="P22" s="36">
        <f t="shared" si="6"/>
        <v>0.12152683192590574</v>
      </c>
      <c r="Q22" s="61">
        <v>32937</v>
      </c>
    </row>
    <row r="23" spans="2:17" ht="15">
      <c r="B23" s="19" t="s">
        <v>50</v>
      </c>
      <c r="C23" s="97">
        <f t="shared" si="5"/>
        <v>0.11823289070480082</v>
      </c>
      <c r="D23" s="96">
        <v>4379</v>
      </c>
      <c r="E23" s="36">
        <f t="shared" si="0"/>
        <v>0.2576608784473953</v>
      </c>
      <c r="F23" s="81">
        <v>4925</v>
      </c>
      <c r="G23" s="97">
        <f t="shared" si="1"/>
        <v>0.11133810010214505</v>
      </c>
      <c r="H23" s="96">
        <v>4352</v>
      </c>
      <c r="I23" s="36">
        <f t="shared" si="2"/>
        <v>0.21220633299284986</v>
      </c>
      <c r="J23" s="81">
        <v>4747</v>
      </c>
      <c r="K23" s="97">
        <f t="shared" si="3"/>
        <v>0.4218590398365679</v>
      </c>
      <c r="L23" s="96">
        <v>5568</v>
      </c>
      <c r="M23" s="36">
        <f t="shared" si="4"/>
        <v>0</v>
      </c>
      <c r="N23" s="81">
        <v>3916</v>
      </c>
      <c r="O23" s="96">
        <v>3916</v>
      </c>
      <c r="P23" s="36">
        <f t="shared" si="6"/>
        <v>0.06179775280898876</v>
      </c>
      <c r="Q23" s="61">
        <v>4158</v>
      </c>
    </row>
    <row r="24" spans="2:17" ht="15.75" thickBot="1">
      <c r="B24" s="28" t="s">
        <v>48</v>
      </c>
      <c r="C24" s="37">
        <f t="shared" si="5"/>
        <v>0.1016312259702124</v>
      </c>
      <c r="D24" s="95">
        <v>88537</v>
      </c>
      <c r="E24" s="41">
        <f t="shared" si="0"/>
        <v>0.19765083552115867</v>
      </c>
      <c r="F24" s="82">
        <v>96254</v>
      </c>
      <c r="G24" s="37">
        <f t="shared" si="1"/>
        <v>0.10765344846893703</v>
      </c>
      <c r="H24" s="95">
        <v>89021</v>
      </c>
      <c r="I24" s="41">
        <f t="shared" si="2"/>
        <v>0.2950764598290386</v>
      </c>
      <c r="J24" s="82">
        <v>104084</v>
      </c>
      <c r="K24" s="37">
        <f t="shared" si="3"/>
        <v>0.18596722616929412</v>
      </c>
      <c r="L24" s="95">
        <v>95315</v>
      </c>
      <c r="M24" s="41">
        <f t="shared" si="4"/>
        <v>0.006308402493498737</v>
      </c>
      <c r="N24" s="82">
        <v>80876</v>
      </c>
      <c r="O24" s="95">
        <v>80369</v>
      </c>
      <c r="P24" s="41">
        <f t="shared" si="6"/>
        <v>0.04142144359143451</v>
      </c>
      <c r="Q24" s="64">
        <v>83698</v>
      </c>
    </row>
  </sheetData>
  <sheetProtection/>
  <mergeCells count="7">
    <mergeCell ref="P3:Q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X23"/>
  <sheetViews>
    <sheetView zoomScalePageLayoutView="0" workbookViewId="0" topLeftCell="A1">
      <selection activeCell="O16" sqref="O16"/>
    </sheetView>
  </sheetViews>
  <sheetFormatPr defaultColWidth="9.140625" defaultRowHeight="15"/>
  <cols>
    <col min="4" max="4" width="4.00390625" style="0" customWidth="1"/>
    <col min="5" max="5" width="6.00390625" style="0" customWidth="1"/>
    <col min="6" max="6" width="4.57421875" style="0" customWidth="1"/>
    <col min="7" max="7" width="5.421875" style="0" customWidth="1"/>
    <col min="8" max="8" width="5.28125" style="0" customWidth="1"/>
    <col min="9" max="9" width="6.00390625" style="0" customWidth="1"/>
    <col min="10" max="10" width="5.57421875" style="0" customWidth="1"/>
    <col min="11" max="11" width="5.28125" style="0" customWidth="1"/>
    <col min="12" max="12" width="6.00390625" style="0" customWidth="1"/>
    <col min="13" max="13" width="5.8515625" style="0" customWidth="1"/>
    <col min="14" max="15" width="4.421875" style="0" customWidth="1"/>
    <col min="16" max="16" width="6.140625" style="0" customWidth="1"/>
    <col min="17" max="17" width="4.57421875" style="0" customWidth="1"/>
    <col min="18" max="18" width="4.140625" style="0" customWidth="1"/>
    <col min="19" max="19" width="6.421875" style="0" customWidth="1"/>
    <col min="20" max="20" width="3.8515625" style="0" customWidth="1"/>
    <col min="22" max="22" width="14.57421875" style="0" customWidth="1"/>
  </cols>
  <sheetData>
    <row r="1" ht="15.75" thickBot="1"/>
    <row r="2" spans="2:24" ht="15.75" thickTop="1">
      <c r="B2" s="136" t="s">
        <v>0</v>
      </c>
      <c r="C2" s="258" t="s">
        <v>1</v>
      </c>
      <c r="D2" s="258"/>
      <c r="E2" s="258" t="s">
        <v>2</v>
      </c>
      <c r="F2" s="258"/>
      <c r="G2" s="258" t="s">
        <v>54</v>
      </c>
      <c r="H2" s="258"/>
      <c r="I2" s="258"/>
      <c r="J2" s="258" t="s">
        <v>55</v>
      </c>
      <c r="K2" s="259"/>
      <c r="L2" s="259"/>
      <c r="M2" s="263" t="s">
        <v>52</v>
      </c>
      <c r="N2" s="263"/>
      <c r="O2" s="263"/>
      <c r="P2" s="263" t="s">
        <v>53</v>
      </c>
      <c r="Q2" s="263"/>
      <c r="R2" s="263"/>
      <c r="S2" s="258" t="s">
        <v>5</v>
      </c>
      <c r="T2" s="258"/>
      <c r="V2" s="172" t="s">
        <v>31</v>
      </c>
      <c r="W2" s="272" t="s">
        <v>77</v>
      </c>
      <c r="X2" s="272"/>
    </row>
    <row r="3" spans="2:24" ht="15.75" thickBot="1">
      <c r="B3" s="146"/>
      <c r="C3" s="144" t="s">
        <v>6</v>
      </c>
      <c r="D3" s="144" t="s">
        <v>8</v>
      </c>
      <c r="E3" s="144" t="s">
        <v>6</v>
      </c>
      <c r="F3" s="144" t="s">
        <v>8</v>
      </c>
      <c r="G3" s="144" t="s">
        <v>6</v>
      </c>
      <c r="H3" s="144" t="s">
        <v>7</v>
      </c>
      <c r="I3" s="144" t="s">
        <v>8</v>
      </c>
      <c r="J3" s="144" t="s">
        <v>6</v>
      </c>
      <c r="K3" s="144" t="s">
        <v>7</v>
      </c>
      <c r="L3" s="144" t="s">
        <v>8</v>
      </c>
      <c r="M3" s="149" t="s">
        <v>9</v>
      </c>
      <c r="N3" s="149" t="s">
        <v>7</v>
      </c>
      <c r="O3" s="149" t="s">
        <v>8</v>
      </c>
      <c r="P3" s="149" t="s">
        <v>9</v>
      </c>
      <c r="Q3" s="149" t="s">
        <v>7</v>
      </c>
      <c r="R3" s="149" t="s">
        <v>8</v>
      </c>
      <c r="S3" s="144" t="s">
        <v>10</v>
      </c>
      <c r="T3" s="144" t="s">
        <v>8</v>
      </c>
      <c r="V3" s="171" t="s">
        <v>68</v>
      </c>
      <c r="W3" s="171" t="s">
        <v>8</v>
      </c>
      <c r="X3" s="171" t="s">
        <v>6</v>
      </c>
    </row>
    <row r="4" spans="2:24" ht="15.75" thickTop="1">
      <c r="B4" s="138" t="s">
        <v>11</v>
      </c>
      <c r="C4" s="139">
        <v>0.0832</v>
      </c>
      <c r="D4" s="137">
        <v>0.5</v>
      </c>
      <c r="E4" s="139">
        <v>0.0571</v>
      </c>
      <c r="F4" s="137">
        <v>0.5</v>
      </c>
      <c r="G4" s="140">
        <v>0</v>
      </c>
      <c r="H4" s="137">
        <v>74</v>
      </c>
      <c r="I4" s="137">
        <v>3.4</v>
      </c>
      <c r="J4" s="140">
        <v>0</v>
      </c>
      <c r="K4" s="150">
        <v>81</v>
      </c>
      <c r="L4" s="150">
        <v>3.5</v>
      </c>
      <c r="M4" s="151">
        <v>0</v>
      </c>
      <c r="N4" s="142">
        <v>7</v>
      </c>
      <c r="O4" s="142">
        <v>0.6</v>
      </c>
      <c r="P4" s="141">
        <v>0</v>
      </c>
      <c r="Q4" s="142">
        <v>6</v>
      </c>
      <c r="R4" s="142">
        <v>0.5</v>
      </c>
      <c r="S4" s="137">
        <v>3323</v>
      </c>
      <c r="T4" s="137">
        <v>0.1</v>
      </c>
      <c r="V4" s="184" t="s">
        <v>69</v>
      </c>
      <c r="W4" s="175">
        <v>10.7</v>
      </c>
      <c r="X4" s="175" t="s">
        <v>78</v>
      </c>
    </row>
    <row r="5" spans="2:24" ht="15">
      <c r="B5" s="138" t="s">
        <v>12</v>
      </c>
      <c r="C5" s="139">
        <v>0.1042</v>
      </c>
      <c r="D5" s="137">
        <v>0.5</v>
      </c>
      <c r="E5" s="139">
        <v>0.0715</v>
      </c>
      <c r="F5" s="137">
        <v>0.5</v>
      </c>
      <c r="G5" s="140">
        <v>0</v>
      </c>
      <c r="H5" s="137">
        <v>136</v>
      </c>
      <c r="I5" s="137">
        <v>4.1</v>
      </c>
      <c r="J5" s="140">
        <v>0</v>
      </c>
      <c r="K5" s="152">
        <v>125</v>
      </c>
      <c r="L5" s="152">
        <v>4.4</v>
      </c>
      <c r="M5" s="153">
        <v>0</v>
      </c>
      <c r="N5" s="142">
        <v>9</v>
      </c>
      <c r="O5" s="142">
        <v>0.7</v>
      </c>
      <c r="P5" s="141">
        <v>0</v>
      </c>
      <c r="Q5" s="142">
        <v>9</v>
      </c>
      <c r="R5" s="142">
        <v>0.7</v>
      </c>
      <c r="S5" s="137">
        <v>6859</v>
      </c>
      <c r="T5" s="137">
        <v>0.2</v>
      </c>
      <c r="V5" s="185">
        <v>0.2</v>
      </c>
      <c r="W5" s="176">
        <v>12.7</v>
      </c>
      <c r="X5" s="177">
        <v>0.0164</v>
      </c>
    </row>
    <row r="6" spans="2:24" ht="15">
      <c r="B6" s="138" t="s">
        <v>13</v>
      </c>
      <c r="C6" s="139">
        <v>0.1254</v>
      </c>
      <c r="D6" s="137">
        <v>0.5</v>
      </c>
      <c r="E6" s="139">
        <v>0.0787</v>
      </c>
      <c r="F6" s="137">
        <v>0.5</v>
      </c>
      <c r="G6" s="140">
        <v>0</v>
      </c>
      <c r="H6" s="137">
        <v>1267</v>
      </c>
      <c r="I6" s="137">
        <v>14.7</v>
      </c>
      <c r="J6" s="140">
        <v>0</v>
      </c>
      <c r="K6" s="152">
        <v>1328</v>
      </c>
      <c r="L6" s="152">
        <v>16.4</v>
      </c>
      <c r="M6" s="153">
        <v>0</v>
      </c>
      <c r="N6" s="142">
        <v>8</v>
      </c>
      <c r="O6" s="142">
        <v>0.6</v>
      </c>
      <c r="P6" s="141">
        <v>0</v>
      </c>
      <c r="Q6" s="142">
        <v>8</v>
      </c>
      <c r="R6" s="142">
        <v>0.7</v>
      </c>
      <c r="S6" s="137">
        <v>7013</v>
      </c>
      <c r="T6" s="137">
        <v>0.2</v>
      </c>
      <c r="V6" s="186" t="s">
        <v>73</v>
      </c>
      <c r="W6" s="178">
        <v>13.9</v>
      </c>
      <c r="X6" s="178" t="s">
        <v>79</v>
      </c>
    </row>
    <row r="7" spans="2:24" ht="15">
      <c r="B7" s="138" t="s">
        <v>14</v>
      </c>
      <c r="C7" s="139">
        <v>0.1337</v>
      </c>
      <c r="D7" s="137">
        <v>0.5</v>
      </c>
      <c r="E7" s="139">
        <v>0.0638</v>
      </c>
      <c r="F7" s="137">
        <v>0.5</v>
      </c>
      <c r="G7" s="140">
        <v>0</v>
      </c>
      <c r="H7" s="137">
        <v>1345</v>
      </c>
      <c r="I7" s="137">
        <v>19.4</v>
      </c>
      <c r="J7" s="140">
        <v>0</v>
      </c>
      <c r="K7" s="152">
        <v>1137</v>
      </c>
      <c r="L7" s="152">
        <v>17.6</v>
      </c>
      <c r="M7" s="153">
        <v>0</v>
      </c>
      <c r="N7" s="142">
        <v>13</v>
      </c>
      <c r="O7" s="142">
        <v>1.3</v>
      </c>
      <c r="P7" s="141">
        <v>0</v>
      </c>
      <c r="Q7" s="142">
        <v>14</v>
      </c>
      <c r="R7" s="142">
        <v>1.4</v>
      </c>
      <c r="S7" s="137">
        <v>1610</v>
      </c>
      <c r="T7" s="137">
        <v>0.3</v>
      </c>
      <c r="V7" s="187" t="s">
        <v>70</v>
      </c>
      <c r="W7" s="21">
        <v>14</v>
      </c>
      <c r="X7" s="27">
        <v>0.0134</v>
      </c>
    </row>
    <row r="8" spans="2:24" ht="15">
      <c r="B8" s="138" t="s">
        <v>15</v>
      </c>
      <c r="C8" s="139">
        <v>0.1287</v>
      </c>
      <c r="D8" s="137">
        <v>0.5</v>
      </c>
      <c r="E8" s="139">
        <v>0.0537</v>
      </c>
      <c r="F8" s="137">
        <v>0.5</v>
      </c>
      <c r="G8" s="140">
        <v>0</v>
      </c>
      <c r="H8" s="137">
        <v>2185</v>
      </c>
      <c r="I8" s="137">
        <v>29.2</v>
      </c>
      <c r="J8" s="140">
        <v>0</v>
      </c>
      <c r="K8" s="152">
        <v>2643</v>
      </c>
      <c r="L8" s="152">
        <v>34.1</v>
      </c>
      <c r="M8" s="153">
        <v>0</v>
      </c>
      <c r="N8" s="142">
        <v>12</v>
      </c>
      <c r="O8" s="142">
        <v>1.2</v>
      </c>
      <c r="P8" s="141">
        <v>0</v>
      </c>
      <c r="Q8" s="142">
        <v>12</v>
      </c>
      <c r="R8" s="142">
        <v>1.2</v>
      </c>
      <c r="S8" s="137">
        <v>2020</v>
      </c>
      <c r="T8" s="137">
        <v>0.3</v>
      </c>
      <c r="V8" s="188" t="s">
        <v>71</v>
      </c>
      <c r="W8" s="179">
        <v>14</v>
      </c>
      <c r="X8" s="180">
        <v>0.0118</v>
      </c>
    </row>
    <row r="9" spans="2:24" ht="15">
      <c r="B9" s="138" t="s">
        <v>16</v>
      </c>
      <c r="C9" s="139">
        <v>0.1406</v>
      </c>
      <c r="D9" s="137">
        <v>0.5</v>
      </c>
      <c r="E9" s="139">
        <v>0.0711</v>
      </c>
      <c r="F9" s="137">
        <v>0.5</v>
      </c>
      <c r="G9" s="140">
        <v>0</v>
      </c>
      <c r="H9" s="137">
        <v>4704</v>
      </c>
      <c r="I9" s="137">
        <v>79.8</v>
      </c>
      <c r="J9" s="140">
        <v>0</v>
      </c>
      <c r="K9" s="152">
        <v>4232</v>
      </c>
      <c r="L9" s="152">
        <v>74.6</v>
      </c>
      <c r="M9" s="153">
        <v>0</v>
      </c>
      <c r="N9" s="142">
        <v>10</v>
      </c>
      <c r="O9" s="142">
        <v>1.3</v>
      </c>
      <c r="P9" s="141">
        <v>0</v>
      </c>
      <c r="Q9" s="142">
        <v>9</v>
      </c>
      <c r="R9" s="142">
        <v>1.3</v>
      </c>
      <c r="S9" s="137">
        <v>699</v>
      </c>
      <c r="T9" s="137">
        <v>0.5</v>
      </c>
      <c r="V9" s="189" t="s">
        <v>72</v>
      </c>
      <c r="W9" s="178">
        <v>14.6</v>
      </c>
      <c r="X9" s="181">
        <v>0.0104</v>
      </c>
    </row>
    <row r="10" spans="2:24" ht="15">
      <c r="B10" s="138" t="s">
        <v>17</v>
      </c>
      <c r="C10" s="139">
        <v>0.1398</v>
      </c>
      <c r="D10" s="137">
        <v>0.5</v>
      </c>
      <c r="E10" s="139">
        <v>0.0847</v>
      </c>
      <c r="F10" s="137">
        <v>0.5</v>
      </c>
      <c r="G10" s="140">
        <v>0</v>
      </c>
      <c r="H10" s="137">
        <v>4807</v>
      </c>
      <c r="I10" s="137">
        <v>85.2</v>
      </c>
      <c r="J10" s="140">
        <v>0</v>
      </c>
      <c r="K10" s="152">
        <v>5213</v>
      </c>
      <c r="L10" s="152">
        <v>91.3</v>
      </c>
      <c r="M10" s="153">
        <v>0</v>
      </c>
      <c r="N10" s="142">
        <v>22</v>
      </c>
      <c r="O10" s="142">
        <v>2.2</v>
      </c>
      <c r="P10" s="141">
        <v>0</v>
      </c>
      <c r="Q10" s="142">
        <v>23</v>
      </c>
      <c r="R10" s="142">
        <v>2.3</v>
      </c>
      <c r="S10" s="137">
        <v>33522</v>
      </c>
      <c r="T10" s="137">
        <v>0.6</v>
      </c>
      <c r="V10" s="188" t="s">
        <v>74</v>
      </c>
      <c r="W10" s="182">
        <v>14.6</v>
      </c>
      <c r="X10" s="180">
        <v>0.0077</v>
      </c>
    </row>
    <row r="11" spans="2:24" ht="15">
      <c r="B11" s="138" t="s">
        <v>18</v>
      </c>
      <c r="C11" s="139">
        <v>0.1524</v>
      </c>
      <c r="D11" s="137">
        <v>1</v>
      </c>
      <c r="E11" s="139">
        <v>0.0767</v>
      </c>
      <c r="F11" s="137">
        <v>1</v>
      </c>
      <c r="G11" s="139">
        <v>0.0421</v>
      </c>
      <c r="H11" s="137">
        <v>5482</v>
      </c>
      <c r="I11" s="137" t="s">
        <v>19</v>
      </c>
      <c r="J11" s="139">
        <v>0.0523</v>
      </c>
      <c r="K11" s="152">
        <v>5489</v>
      </c>
      <c r="L11" s="152" t="s">
        <v>19</v>
      </c>
      <c r="M11" s="153">
        <v>0</v>
      </c>
      <c r="N11" s="142">
        <v>33</v>
      </c>
      <c r="O11" s="142">
        <v>6</v>
      </c>
      <c r="P11" s="141">
        <v>0</v>
      </c>
      <c r="Q11" s="142">
        <v>30</v>
      </c>
      <c r="R11" s="142">
        <v>6.1</v>
      </c>
      <c r="S11" s="137">
        <v>426</v>
      </c>
      <c r="T11" s="137">
        <v>0.3</v>
      </c>
      <c r="V11" s="189" t="s">
        <v>75</v>
      </c>
      <c r="W11" s="178">
        <v>15.9</v>
      </c>
      <c r="X11" s="181">
        <v>0.0058</v>
      </c>
    </row>
    <row r="12" spans="2:24" ht="15">
      <c r="B12" s="138" t="s">
        <v>20</v>
      </c>
      <c r="C12" s="139">
        <v>0.1482</v>
      </c>
      <c r="D12" s="137">
        <v>1</v>
      </c>
      <c r="E12" s="139">
        <v>0.0745</v>
      </c>
      <c r="F12" s="137">
        <v>1</v>
      </c>
      <c r="G12" s="140">
        <v>0</v>
      </c>
      <c r="H12" s="137">
        <v>2037</v>
      </c>
      <c r="I12" s="137">
        <v>33.7</v>
      </c>
      <c r="J12" s="139">
        <v>0.0492</v>
      </c>
      <c r="K12" s="152">
        <v>5021</v>
      </c>
      <c r="L12" s="152" t="s">
        <v>19</v>
      </c>
      <c r="M12" s="153">
        <v>0</v>
      </c>
      <c r="N12" s="142">
        <v>15</v>
      </c>
      <c r="O12" s="142">
        <v>1.7</v>
      </c>
      <c r="P12" s="141">
        <v>0</v>
      </c>
      <c r="Q12" s="142">
        <v>15</v>
      </c>
      <c r="R12" s="142">
        <v>1.7</v>
      </c>
      <c r="S12" s="137">
        <v>7542</v>
      </c>
      <c r="T12" s="137">
        <v>0.4</v>
      </c>
      <c r="V12" s="188" t="s">
        <v>76</v>
      </c>
      <c r="W12" s="182">
        <v>15.9</v>
      </c>
      <c r="X12" s="180">
        <v>0.0041</v>
      </c>
    </row>
    <row r="13" spans="2:24" ht="15.75" thickBot="1">
      <c r="B13" s="138" t="s">
        <v>21</v>
      </c>
      <c r="C13" s="139">
        <v>0.1317</v>
      </c>
      <c r="D13" s="137">
        <v>1</v>
      </c>
      <c r="E13" s="139">
        <v>0.0784</v>
      </c>
      <c r="F13" s="137">
        <v>1</v>
      </c>
      <c r="G13" s="139">
        <v>0.0512</v>
      </c>
      <c r="H13" s="137">
        <v>5259</v>
      </c>
      <c r="I13" s="137" t="s">
        <v>19</v>
      </c>
      <c r="J13" s="139">
        <v>0.0572</v>
      </c>
      <c r="K13" s="152">
        <v>5198</v>
      </c>
      <c r="L13" s="152" t="s">
        <v>19</v>
      </c>
      <c r="M13" s="153">
        <v>0</v>
      </c>
      <c r="N13" s="142">
        <v>20</v>
      </c>
      <c r="O13" s="142">
        <v>5.1</v>
      </c>
      <c r="P13" s="141">
        <v>0</v>
      </c>
      <c r="Q13" s="142">
        <v>19</v>
      </c>
      <c r="R13" s="142">
        <v>5.1</v>
      </c>
      <c r="S13" s="137">
        <v>675</v>
      </c>
      <c r="T13" s="137">
        <v>0.5</v>
      </c>
      <c r="V13" s="190">
        <v>0.9</v>
      </c>
      <c r="W13" s="183">
        <v>16.5</v>
      </c>
      <c r="X13" s="183">
        <v>0.03</v>
      </c>
    </row>
    <row r="14" spans="2:20" ht="15.75" thickTop="1">
      <c r="B14" s="138" t="s">
        <v>22</v>
      </c>
      <c r="C14" s="139">
        <v>0.1447</v>
      </c>
      <c r="D14" s="137">
        <v>1</v>
      </c>
      <c r="E14" s="139">
        <v>0.0815</v>
      </c>
      <c r="F14" s="137">
        <v>1</v>
      </c>
      <c r="G14" s="139">
        <v>0.0656</v>
      </c>
      <c r="H14" s="137">
        <v>5347</v>
      </c>
      <c r="I14" s="137" t="s">
        <v>19</v>
      </c>
      <c r="J14" s="139">
        <v>0.0724</v>
      </c>
      <c r="K14" s="152">
        <v>5298</v>
      </c>
      <c r="L14" s="152" t="s">
        <v>19</v>
      </c>
      <c r="M14" s="153">
        <v>0</v>
      </c>
      <c r="N14" s="142">
        <v>53</v>
      </c>
      <c r="O14" s="142">
        <v>9.1</v>
      </c>
      <c r="P14" s="143">
        <v>0.0019</v>
      </c>
      <c r="Q14" s="142">
        <v>49</v>
      </c>
      <c r="R14" s="142">
        <v>9.1</v>
      </c>
      <c r="S14" s="137">
        <v>538</v>
      </c>
      <c r="T14" s="137">
        <v>1.3</v>
      </c>
    </row>
    <row r="15" spans="2:20" ht="15">
      <c r="B15" s="138" t="s">
        <v>23</v>
      </c>
      <c r="C15" s="139">
        <v>0.1396</v>
      </c>
      <c r="D15" s="137">
        <v>1</v>
      </c>
      <c r="E15" s="139">
        <v>0.0995</v>
      </c>
      <c r="F15" s="137">
        <v>1</v>
      </c>
      <c r="G15" s="139">
        <v>0.0418</v>
      </c>
      <c r="H15" s="137">
        <v>5218</v>
      </c>
      <c r="I15" s="137" t="s">
        <v>19</v>
      </c>
      <c r="J15" s="139">
        <v>0.0536</v>
      </c>
      <c r="K15" s="152">
        <v>5191</v>
      </c>
      <c r="L15" s="152" t="s">
        <v>19</v>
      </c>
      <c r="M15" s="153">
        <v>0</v>
      </c>
      <c r="N15" s="142">
        <v>42</v>
      </c>
      <c r="O15" s="142">
        <v>7.4</v>
      </c>
      <c r="P15" s="141">
        <v>0</v>
      </c>
      <c r="Q15" s="142">
        <v>43</v>
      </c>
      <c r="R15" s="142">
        <v>7.4</v>
      </c>
      <c r="S15" s="137">
        <v>108159</v>
      </c>
      <c r="T15" s="137">
        <v>1.2</v>
      </c>
    </row>
    <row r="16" spans="2:20" ht="15">
      <c r="B16" s="138" t="s">
        <v>24</v>
      </c>
      <c r="C16" s="139">
        <v>0.1632</v>
      </c>
      <c r="D16" s="137">
        <v>1</v>
      </c>
      <c r="E16" s="139">
        <v>0.0714</v>
      </c>
      <c r="F16" s="137">
        <v>1</v>
      </c>
      <c r="G16" s="139">
        <v>0.0498</v>
      </c>
      <c r="H16" s="137">
        <v>5191</v>
      </c>
      <c r="I16" s="137" t="s">
        <v>19</v>
      </c>
      <c r="J16" s="139">
        <v>0.0571</v>
      </c>
      <c r="K16" s="152">
        <v>5090</v>
      </c>
      <c r="L16" s="152" t="s">
        <v>19</v>
      </c>
      <c r="M16" s="153">
        <v>0</v>
      </c>
      <c r="N16" s="142">
        <v>73</v>
      </c>
      <c r="O16" s="142">
        <v>12.4</v>
      </c>
      <c r="P16" s="143">
        <v>0.0013</v>
      </c>
      <c r="Q16" s="142">
        <v>73</v>
      </c>
      <c r="R16" s="142">
        <v>12.1</v>
      </c>
      <c r="S16" s="137">
        <v>55209</v>
      </c>
      <c r="T16" s="137">
        <v>1.6</v>
      </c>
    </row>
    <row r="17" spans="2:20" ht="15">
      <c r="B17" s="138" t="s">
        <v>25</v>
      </c>
      <c r="C17" s="139">
        <v>0.1479</v>
      </c>
      <c r="D17" s="137">
        <v>1</v>
      </c>
      <c r="E17" s="139">
        <v>0.0741</v>
      </c>
      <c r="F17" s="137">
        <v>1</v>
      </c>
      <c r="G17" s="139">
        <v>0.0531</v>
      </c>
      <c r="H17" s="137">
        <v>5114</v>
      </c>
      <c r="I17" s="137" t="s">
        <v>19</v>
      </c>
      <c r="J17" s="139">
        <v>0.0712</v>
      </c>
      <c r="K17" s="152">
        <v>5011</v>
      </c>
      <c r="L17" s="152" t="s">
        <v>19</v>
      </c>
      <c r="M17" s="153">
        <v>0</v>
      </c>
      <c r="N17" s="142">
        <v>74</v>
      </c>
      <c r="O17" s="142">
        <v>13.1</v>
      </c>
      <c r="P17" s="143">
        <v>0.0017</v>
      </c>
      <c r="Q17" s="142">
        <v>70</v>
      </c>
      <c r="R17" s="142">
        <v>12.9</v>
      </c>
      <c r="S17" s="137">
        <v>1211</v>
      </c>
      <c r="T17" s="137">
        <v>1.7</v>
      </c>
    </row>
    <row r="18" spans="2:20" ht="15">
      <c r="B18" s="138" t="s">
        <v>26</v>
      </c>
      <c r="C18" s="139">
        <v>0.1237</v>
      </c>
      <c r="D18" s="137">
        <v>1.5</v>
      </c>
      <c r="E18" s="139">
        <v>0.0807</v>
      </c>
      <c r="F18" s="137">
        <v>1.5</v>
      </c>
      <c r="G18" s="139">
        <v>0.0512</v>
      </c>
      <c r="H18" s="137">
        <v>5072</v>
      </c>
      <c r="I18" s="137" t="s">
        <v>19</v>
      </c>
      <c r="J18" s="139">
        <v>0.0658</v>
      </c>
      <c r="K18" s="152">
        <v>4971</v>
      </c>
      <c r="L18" s="152" t="s">
        <v>19</v>
      </c>
      <c r="M18" s="153">
        <v>0</v>
      </c>
      <c r="N18" s="142">
        <v>24</v>
      </c>
      <c r="O18" s="142">
        <v>11.8</v>
      </c>
      <c r="P18" s="143">
        <v>0.0018</v>
      </c>
      <c r="Q18" s="142">
        <v>22</v>
      </c>
      <c r="R18" s="142">
        <v>11.5</v>
      </c>
      <c r="S18" s="137">
        <v>21282</v>
      </c>
      <c r="T18" s="137">
        <v>1.7</v>
      </c>
    </row>
    <row r="19" spans="2:20" ht="15">
      <c r="B19" s="138" t="s">
        <v>27</v>
      </c>
      <c r="C19" s="139">
        <v>0.1658</v>
      </c>
      <c r="D19" s="137">
        <v>1.5</v>
      </c>
      <c r="E19" s="139">
        <v>0.0719</v>
      </c>
      <c r="F19" s="137">
        <v>1.5</v>
      </c>
      <c r="G19" s="139">
        <v>0.0614</v>
      </c>
      <c r="H19" s="137">
        <v>5041</v>
      </c>
      <c r="I19" s="137" t="s">
        <v>19</v>
      </c>
      <c r="J19" s="139">
        <v>0.0592</v>
      </c>
      <c r="K19" s="152">
        <v>4816</v>
      </c>
      <c r="L19" s="152" t="s">
        <v>19</v>
      </c>
      <c r="M19" s="153">
        <v>0</v>
      </c>
      <c r="N19" s="142">
        <v>39</v>
      </c>
      <c r="O19" s="142">
        <v>12.7</v>
      </c>
      <c r="P19" s="143">
        <v>0.0021</v>
      </c>
      <c r="Q19" s="142">
        <v>36</v>
      </c>
      <c r="R19" s="142">
        <v>12.6</v>
      </c>
      <c r="S19" s="137">
        <v>22141</v>
      </c>
      <c r="T19" s="137">
        <v>1.7</v>
      </c>
    </row>
    <row r="20" spans="2:20" ht="15">
      <c r="B20" s="138" t="s">
        <v>28</v>
      </c>
      <c r="C20" s="139">
        <v>0.1047</v>
      </c>
      <c r="D20" s="137">
        <v>1.5</v>
      </c>
      <c r="E20" s="139">
        <v>0.1119</v>
      </c>
      <c r="F20" s="137">
        <v>1.5</v>
      </c>
      <c r="G20" s="139">
        <v>0.0487</v>
      </c>
      <c r="H20" s="137">
        <v>5121</v>
      </c>
      <c r="I20" s="137" t="s">
        <v>19</v>
      </c>
      <c r="J20" s="139">
        <v>0.0678</v>
      </c>
      <c r="K20" s="152">
        <v>4923</v>
      </c>
      <c r="L20" s="152" t="s">
        <v>19</v>
      </c>
      <c r="M20" s="154">
        <v>0.0018</v>
      </c>
      <c r="N20" s="142">
        <v>34</v>
      </c>
      <c r="O20" s="142">
        <v>13.1</v>
      </c>
      <c r="P20" s="143">
        <v>0.0019</v>
      </c>
      <c r="Q20" s="142">
        <v>28</v>
      </c>
      <c r="R20" s="142">
        <v>12.9</v>
      </c>
      <c r="S20" s="137">
        <v>20749</v>
      </c>
      <c r="T20" s="137">
        <v>1.8</v>
      </c>
    </row>
    <row r="21" spans="2:20" ht="15">
      <c r="B21" s="138" t="s">
        <v>29</v>
      </c>
      <c r="C21" s="139">
        <v>0.1481</v>
      </c>
      <c r="D21" s="137">
        <v>1.5</v>
      </c>
      <c r="E21" s="139">
        <v>0.0774</v>
      </c>
      <c r="F21" s="137">
        <v>1.5</v>
      </c>
      <c r="G21" s="139">
        <v>0.0507</v>
      </c>
      <c r="H21" s="137">
        <v>4976</v>
      </c>
      <c r="I21" s="137" t="s">
        <v>19</v>
      </c>
      <c r="J21" s="139">
        <v>0.0812</v>
      </c>
      <c r="K21" s="152">
        <v>4951</v>
      </c>
      <c r="L21" s="152" t="s">
        <v>19</v>
      </c>
      <c r="M21" s="153">
        <v>0</v>
      </c>
      <c r="N21" s="142">
        <v>31</v>
      </c>
      <c r="O21" s="142">
        <v>12.6</v>
      </c>
      <c r="P21" s="143">
        <v>0.0029</v>
      </c>
      <c r="Q21" s="142">
        <v>25</v>
      </c>
      <c r="R21" s="142">
        <v>12.5</v>
      </c>
      <c r="S21" s="137">
        <v>21294</v>
      </c>
      <c r="T21" s="137">
        <v>1.5</v>
      </c>
    </row>
    <row r="22" spans="2:20" ht="15">
      <c r="B22" s="138" t="s">
        <v>30</v>
      </c>
      <c r="C22" s="139">
        <v>0.166</v>
      </c>
      <c r="D22" s="137">
        <v>1.5</v>
      </c>
      <c r="E22" s="139">
        <v>0.0985</v>
      </c>
      <c r="F22" s="137">
        <v>1.5</v>
      </c>
      <c r="G22" s="139">
        <v>0.0672</v>
      </c>
      <c r="H22" s="137">
        <v>4756</v>
      </c>
      <c r="I22" s="137" t="s">
        <v>19</v>
      </c>
      <c r="J22" s="139">
        <v>0.0651</v>
      </c>
      <c r="K22" s="152">
        <v>4803</v>
      </c>
      <c r="L22" s="152" t="s">
        <v>19</v>
      </c>
      <c r="M22" s="154">
        <v>0.0001</v>
      </c>
      <c r="N22" s="142">
        <v>26</v>
      </c>
      <c r="O22" s="142">
        <v>9.9</v>
      </c>
      <c r="P22" s="143">
        <v>0.0017</v>
      </c>
      <c r="Q22" s="142">
        <v>25</v>
      </c>
      <c r="R22" s="142">
        <v>9.7</v>
      </c>
      <c r="S22" s="137">
        <v>14379</v>
      </c>
      <c r="T22" s="137">
        <v>1.3</v>
      </c>
    </row>
    <row r="23" spans="2:20" ht="15.75" thickBot="1">
      <c r="B23" s="144" t="s">
        <v>31</v>
      </c>
      <c r="C23" s="145">
        <v>0.1962</v>
      </c>
      <c r="D23" s="146">
        <v>1.5</v>
      </c>
      <c r="E23" s="145">
        <v>0.1172</v>
      </c>
      <c r="F23" s="146">
        <v>1.5</v>
      </c>
      <c r="G23" s="145">
        <v>0.0722</v>
      </c>
      <c r="H23" s="146">
        <v>4512</v>
      </c>
      <c r="I23" s="146" t="s">
        <v>19</v>
      </c>
      <c r="J23" s="145">
        <v>0.0877</v>
      </c>
      <c r="K23" s="146">
        <v>4460</v>
      </c>
      <c r="L23" s="146" t="s">
        <v>19</v>
      </c>
      <c r="M23" s="147">
        <v>0.0022</v>
      </c>
      <c r="N23" s="148">
        <v>88</v>
      </c>
      <c r="O23" s="148">
        <v>17.1</v>
      </c>
      <c r="P23" s="147">
        <v>0.0032</v>
      </c>
      <c r="Q23" s="148">
        <v>82</v>
      </c>
      <c r="R23" s="148">
        <v>16.8</v>
      </c>
      <c r="S23" s="146">
        <v>6528</v>
      </c>
      <c r="T23" s="146">
        <v>7</v>
      </c>
    </row>
    <row r="24" ht="15.75" thickTop="1"/>
  </sheetData>
  <sheetProtection/>
  <mergeCells count="8">
    <mergeCell ref="W2:X2"/>
    <mergeCell ref="S2:T2"/>
    <mergeCell ref="C2:D2"/>
    <mergeCell ref="E2:F2"/>
    <mergeCell ref="G2:I2"/>
    <mergeCell ref="J2:L2"/>
    <mergeCell ref="M2:O2"/>
    <mergeCell ref="P2:R2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A24"/>
  <sheetViews>
    <sheetView zoomScalePageLayoutView="0" workbookViewId="0" topLeftCell="B1">
      <selection activeCell="D15" sqref="D15"/>
    </sheetView>
  </sheetViews>
  <sheetFormatPr defaultColWidth="9.140625" defaultRowHeight="15"/>
  <cols>
    <col min="2" max="2" width="12.140625" style="0" customWidth="1"/>
    <col min="3" max="3" width="5.140625" style="0" customWidth="1"/>
    <col min="4" max="4" width="6.57421875" style="0" customWidth="1"/>
    <col min="5" max="5" width="4.8515625" style="0" customWidth="1"/>
    <col min="6" max="6" width="6.00390625" style="0" customWidth="1"/>
    <col min="7" max="7" width="4.57421875" style="0" customWidth="1"/>
    <col min="8" max="8" width="6.28125" style="0" customWidth="1"/>
    <col min="9" max="9" width="4.00390625" style="0" customWidth="1"/>
    <col min="10" max="10" width="6.140625" style="0" customWidth="1"/>
    <col min="11" max="11" width="4.7109375" style="0" customWidth="1"/>
    <col min="12" max="12" width="6.8515625" style="0" customWidth="1"/>
    <col min="13" max="13" width="5.00390625" style="0" customWidth="1"/>
    <col min="14" max="14" width="6.140625" style="0" customWidth="1"/>
    <col min="15" max="15" width="5.28125" style="0" customWidth="1"/>
    <col min="16" max="16" width="6.421875" style="0" customWidth="1"/>
    <col min="17" max="17" width="4.28125" style="0" customWidth="1"/>
    <col min="18" max="18" width="6.421875" style="0" customWidth="1"/>
    <col min="19" max="19" width="5.57421875" style="0" customWidth="1"/>
    <col min="20" max="20" width="7.140625" style="0" customWidth="1"/>
    <col min="21" max="21" width="5.28125" style="0" customWidth="1"/>
    <col min="22" max="22" width="6.140625" style="0" customWidth="1"/>
    <col min="23" max="23" width="5.57421875" style="0" customWidth="1"/>
    <col min="24" max="24" width="6.7109375" style="0" customWidth="1"/>
    <col min="25" max="25" width="5.8515625" style="0" customWidth="1"/>
    <col min="26" max="26" width="7.28125" style="0" customWidth="1"/>
  </cols>
  <sheetData>
    <row r="1" ht="15.75" thickBot="1"/>
    <row r="2" spans="2:26" ht="16.5" thickBot="1" thickTop="1">
      <c r="B2" s="196" t="s">
        <v>68</v>
      </c>
      <c r="C2" s="275" t="s">
        <v>69</v>
      </c>
      <c r="D2" s="276"/>
      <c r="E2" s="273">
        <v>20</v>
      </c>
      <c r="F2" s="274"/>
      <c r="G2" s="273">
        <v>40</v>
      </c>
      <c r="H2" s="279"/>
      <c r="I2" s="279"/>
      <c r="J2" s="279"/>
      <c r="K2" s="279"/>
      <c r="L2" s="274"/>
      <c r="M2" s="279">
        <v>50</v>
      </c>
      <c r="N2" s="279"/>
      <c r="O2" s="279"/>
      <c r="P2" s="279"/>
      <c r="Q2" s="279"/>
      <c r="R2" s="279"/>
      <c r="S2" s="273">
        <v>80</v>
      </c>
      <c r="T2" s="279"/>
      <c r="U2" s="279"/>
      <c r="V2" s="279"/>
      <c r="W2" s="279"/>
      <c r="X2" s="274"/>
      <c r="Y2" s="280">
        <v>90</v>
      </c>
      <c r="Z2" s="281"/>
    </row>
    <row r="3" spans="2:26" ht="16.5" thickBot="1" thickTop="1">
      <c r="B3" s="197" t="s">
        <v>85</v>
      </c>
      <c r="C3" s="207"/>
      <c r="D3" s="208"/>
      <c r="E3" s="198"/>
      <c r="F3" s="199"/>
      <c r="G3" s="277" t="s">
        <v>81</v>
      </c>
      <c r="H3" s="278"/>
      <c r="I3" s="279" t="s">
        <v>82</v>
      </c>
      <c r="J3" s="279"/>
      <c r="K3" s="279" t="s">
        <v>83</v>
      </c>
      <c r="L3" s="274"/>
      <c r="M3" s="278" t="s">
        <v>81</v>
      </c>
      <c r="N3" s="278"/>
      <c r="O3" s="279" t="s">
        <v>82</v>
      </c>
      <c r="P3" s="279"/>
      <c r="Q3" s="279" t="s">
        <v>83</v>
      </c>
      <c r="R3" s="279"/>
      <c r="S3" s="277" t="s">
        <v>81</v>
      </c>
      <c r="T3" s="278"/>
      <c r="U3" s="279" t="s">
        <v>82</v>
      </c>
      <c r="V3" s="279"/>
      <c r="W3" s="279" t="s">
        <v>83</v>
      </c>
      <c r="X3" s="274"/>
      <c r="Y3" s="219"/>
      <c r="Z3" s="220"/>
    </row>
    <row r="4" spans="2:26" ht="15.75" thickTop="1">
      <c r="B4" s="200" t="s">
        <v>84</v>
      </c>
      <c r="C4" s="209" t="s">
        <v>80</v>
      </c>
      <c r="D4" s="210" t="s">
        <v>6</v>
      </c>
      <c r="E4" s="201" t="s">
        <v>80</v>
      </c>
      <c r="F4" s="202" t="s">
        <v>6</v>
      </c>
      <c r="G4" s="201" t="s">
        <v>80</v>
      </c>
      <c r="H4" s="203" t="s">
        <v>6</v>
      </c>
      <c r="I4" s="203" t="s">
        <v>80</v>
      </c>
      <c r="J4" s="203" t="s">
        <v>6</v>
      </c>
      <c r="K4" s="203" t="s">
        <v>80</v>
      </c>
      <c r="L4" s="202" t="s">
        <v>6</v>
      </c>
      <c r="M4" s="203" t="s">
        <v>80</v>
      </c>
      <c r="N4" s="203" t="s">
        <v>6</v>
      </c>
      <c r="O4" s="203" t="s">
        <v>80</v>
      </c>
      <c r="P4" s="203" t="s">
        <v>6</v>
      </c>
      <c r="Q4" s="203" t="s">
        <v>80</v>
      </c>
      <c r="R4" s="203" t="s">
        <v>6</v>
      </c>
      <c r="S4" s="201" t="s">
        <v>80</v>
      </c>
      <c r="T4" s="203" t="s">
        <v>6</v>
      </c>
      <c r="U4" s="203" t="s">
        <v>80</v>
      </c>
      <c r="V4" s="203" t="s">
        <v>6</v>
      </c>
      <c r="W4" s="203" t="s">
        <v>80</v>
      </c>
      <c r="X4" s="202" t="s">
        <v>6</v>
      </c>
      <c r="Y4" s="212" t="s">
        <v>80</v>
      </c>
      <c r="Z4" s="213" t="s">
        <v>6</v>
      </c>
    </row>
    <row r="5" spans="2:26" ht="15">
      <c r="B5" s="191" t="s">
        <v>11</v>
      </c>
      <c r="C5" s="211"/>
      <c r="D5" s="96"/>
      <c r="E5" s="194"/>
      <c r="F5" s="81"/>
      <c r="G5" s="194"/>
      <c r="H5" s="86"/>
      <c r="I5" s="86"/>
      <c r="J5" s="86"/>
      <c r="K5" s="86"/>
      <c r="L5" s="81"/>
      <c r="M5" s="86"/>
      <c r="N5" s="86"/>
      <c r="O5" s="223"/>
      <c r="P5" s="86"/>
      <c r="Q5" s="223"/>
      <c r="R5" s="86"/>
      <c r="S5" s="194"/>
      <c r="T5" s="86"/>
      <c r="U5" s="86"/>
      <c r="V5" s="86"/>
      <c r="W5" s="86"/>
      <c r="X5" s="81"/>
      <c r="Y5" s="174"/>
      <c r="Z5" s="216"/>
    </row>
    <row r="6" spans="2:26" ht="15">
      <c r="B6" s="191" t="s">
        <v>12</v>
      </c>
      <c r="C6" s="211"/>
      <c r="D6" s="96"/>
      <c r="E6" s="194"/>
      <c r="F6" s="81"/>
      <c r="G6" s="194"/>
      <c r="H6" s="86"/>
      <c r="I6" s="86"/>
      <c r="J6" s="86"/>
      <c r="K6" s="86"/>
      <c r="L6" s="81"/>
      <c r="M6" s="86"/>
      <c r="N6" s="86"/>
      <c r="O6" s="223"/>
      <c r="P6" s="86"/>
      <c r="Q6" s="223"/>
      <c r="R6" s="86"/>
      <c r="S6" s="194"/>
      <c r="T6" s="86"/>
      <c r="U6" s="86"/>
      <c r="V6" s="86"/>
      <c r="W6" s="86"/>
      <c r="X6" s="81"/>
      <c r="Y6" s="174"/>
      <c r="Z6" s="216"/>
    </row>
    <row r="7" spans="2:26" ht="15">
      <c r="B7" s="191" t="s">
        <v>13</v>
      </c>
      <c r="C7" s="211"/>
      <c r="D7" s="96"/>
      <c r="E7" s="194"/>
      <c r="F7" s="81"/>
      <c r="G7" s="194"/>
      <c r="H7" s="86"/>
      <c r="I7" s="86"/>
      <c r="J7" s="86"/>
      <c r="K7" s="86"/>
      <c r="L7" s="81"/>
      <c r="M7" s="86"/>
      <c r="N7" s="86"/>
      <c r="O7" s="223"/>
      <c r="P7" s="86"/>
      <c r="Q7" s="223"/>
      <c r="R7" s="86"/>
      <c r="S7" s="194"/>
      <c r="T7" s="86"/>
      <c r="U7" s="86"/>
      <c r="V7" s="86"/>
      <c r="W7" s="86"/>
      <c r="X7" s="81"/>
      <c r="Y7" s="174"/>
      <c r="Z7" s="216"/>
    </row>
    <row r="8" spans="2:26" ht="15">
      <c r="B8" s="191" t="s">
        <v>14</v>
      </c>
      <c r="C8" s="211"/>
      <c r="D8" s="96"/>
      <c r="E8" s="194"/>
      <c r="F8" s="81"/>
      <c r="G8" s="194"/>
      <c r="H8" s="86"/>
      <c r="I8" s="86"/>
      <c r="J8" s="86"/>
      <c r="K8" s="86"/>
      <c r="L8" s="81"/>
      <c r="M8" s="86"/>
      <c r="N8" s="86"/>
      <c r="O8" s="223"/>
      <c r="P8" s="86"/>
      <c r="Q8" s="223"/>
      <c r="R8" s="86"/>
      <c r="S8" s="194"/>
      <c r="T8" s="86"/>
      <c r="U8" s="86"/>
      <c r="V8" s="86"/>
      <c r="W8" s="86"/>
      <c r="X8" s="81"/>
      <c r="Y8" s="174"/>
      <c r="Z8" s="216"/>
    </row>
    <row r="9" spans="2:26" ht="15">
      <c r="B9" s="191" t="s">
        <v>15</v>
      </c>
      <c r="C9" s="211"/>
      <c r="D9" s="96"/>
      <c r="E9" s="194"/>
      <c r="F9" s="81"/>
      <c r="G9" s="194"/>
      <c r="H9" s="86"/>
      <c r="I9" s="86"/>
      <c r="J9" s="86"/>
      <c r="K9" s="86"/>
      <c r="L9" s="81"/>
      <c r="M9" s="86"/>
      <c r="N9" s="86"/>
      <c r="O9" s="223"/>
      <c r="P9" s="86"/>
      <c r="Q9" s="223"/>
      <c r="R9" s="86"/>
      <c r="S9" s="194"/>
      <c r="T9" s="86"/>
      <c r="U9" s="86"/>
      <c r="V9" s="86"/>
      <c r="W9" s="86"/>
      <c r="X9" s="81"/>
      <c r="Y9" s="174"/>
      <c r="Z9" s="216"/>
    </row>
    <row r="10" spans="2:26" ht="15">
      <c r="B10" s="191" t="s">
        <v>16</v>
      </c>
      <c r="C10" s="211"/>
      <c r="D10" s="96"/>
      <c r="E10" s="194"/>
      <c r="F10" s="81"/>
      <c r="G10" s="194"/>
      <c r="H10" s="86"/>
      <c r="I10" s="86"/>
      <c r="J10" s="86"/>
      <c r="K10" s="86"/>
      <c r="L10" s="81"/>
      <c r="M10" s="86"/>
      <c r="N10" s="86"/>
      <c r="O10" s="223"/>
      <c r="P10" s="86"/>
      <c r="Q10" s="223"/>
      <c r="R10" s="86"/>
      <c r="S10" s="194"/>
      <c r="T10" s="86"/>
      <c r="U10" s="86"/>
      <c r="V10" s="86"/>
      <c r="W10" s="86"/>
      <c r="X10" s="81"/>
      <c r="Y10" s="174"/>
      <c r="Z10" s="216"/>
    </row>
    <row r="11" spans="2:26" ht="15">
      <c r="B11" s="191" t="s">
        <v>17</v>
      </c>
      <c r="C11" s="211"/>
      <c r="D11" s="96"/>
      <c r="E11" s="194"/>
      <c r="F11" s="81"/>
      <c r="G11" s="194"/>
      <c r="H11" s="86"/>
      <c r="I11" s="86"/>
      <c r="J11" s="86"/>
      <c r="K11" s="86"/>
      <c r="L11" s="81"/>
      <c r="M11" s="86"/>
      <c r="N11" s="86"/>
      <c r="O11" s="223"/>
      <c r="P11" s="86"/>
      <c r="Q11" s="223"/>
      <c r="R11" s="86"/>
      <c r="S11" s="194"/>
      <c r="T11" s="86"/>
      <c r="U11" s="86"/>
      <c r="V11" s="86"/>
      <c r="W11" s="86"/>
      <c r="X11" s="81"/>
      <c r="Y11" s="174"/>
      <c r="Z11" s="216"/>
    </row>
    <row r="12" spans="2:26" ht="15">
      <c r="B12" s="191" t="s">
        <v>18</v>
      </c>
      <c r="C12" s="211"/>
      <c r="D12" s="96"/>
      <c r="E12" s="194"/>
      <c r="F12" s="81"/>
      <c r="G12" s="194"/>
      <c r="H12" s="86"/>
      <c r="I12" s="86"/>
      <c r="J12" s="86"/>
      <c r="K12" s="86"/>
      <c r="L12" s="81"/>
      <c r="M12" s="86"/>
      <c r="N12" s="86"/>
      <c r="O12" s="223"/>
      <c r="P12" s="86"/>
      <c r="Q12" s="223"/>
      <c r="R12" s="86"/>
      <c r="S12" s="194"/>
      <c r="T12" s="86"/>
      <c r="U12" s="86"/>
      <c r="V12" s="86"/>
      <c r="W12" s="86"/>
      <c r="X12" s="81"/>
      <c r="Y12" s="174"/>
      <c r="Z12" s="216"/>
    </row>
    <row r="13" spans="2:26" ht="15">
      <c r="B13" s="191" t="s">
        <v>20</v>
      </c>
      <c r="C13" s="211"/>
      <c r="D13" s="96"/>
      <c r="E13" s="194"/>
      <c r="F13" s="81"/>
      <c r="G13" s="194"/>
      <c r="H13" s="86"/>
      <c r="I13" s="86"/>
      <c r="J13" s="86"/>
      <c r="K13" s="86"/>
      <c r="L13" s="81"/>
      <c r="M13" s="86"/>
      <c r="N13" s="86"/>
      <c r="O13" s="223"/>
      <c r="P13" s="86"/>
      <c r="Q13" s="223"/>
      <c r="R13" s="86"/>
      <c r="S13" s="194"/>
      <c r="T13" s="86"/>
      <c r="U13" s="86"/>
      <c r="V13" s="86"/>
      <c r="W13" s="86"/>
      <c r="X13" s="81"/>
      <c r="Y13" s="174"/>
      <c r="Z13" s="216"/>
    </row>
    <row r="14" spans="2:27" ht="15">
      <c r="B14" s="191" t="s">
        <v>21</v>
      </c>
      <c r="C14" s="211"/>
      <c r="D14" s="96"/>
      <c r="E14" s="194"/>
      <c r="F14" s="81"/>
      <c r="G14" s="194"/>
      <c r="H14" s="86"/>
      <c r="I14" s="86"/>
      <c r="J14" s="86"/>
      <c r="K14" s="86"/>
      <c r="L14" s="81"/>
      <c r="M14" s="86"/>
      <c r="N14" s="86"/>
      <c r="O14" s="223"/>
      <c r="P14" s="86"/>
      <c r="Q14" s="223"/>
      <c r="R14" s="86"/>
      <c r="S14" s="194"/>
      <c r="T14" s="86"/>
      <c r="U14" s="86"/>
      <c r="V14" s="86"/>
      <c r="W14" s="86"/>
      <c r="X14" s="81"/>
      <c r="Y14" s="174"/>
      <c r="Z14" s="216"/>
      <c r="AA14" t="s">
        <v>86</v>
      </c>
    </row>
    <row r="15" spans="2:26" ht="15">
      <c r="B15" s="191" t="s">
        <v>22</v>
      </c>
      <c r="C15" s="211">
        <v>6.2</v>
      </c>
      <c r="D15" s="227">
        <v>0.0184</v>
      </c>
      <c r="E15" s="194">
        <v>6.9</v>
      </c>
      <c r="F15" s="226">
        <v>0.0092</v>
      </c>
      <c r="G15" s="194"/>
      <c r="H15" s="86"/>
      <c r="I15" s="86"/>
      <c r="J15" s="86"/>
      <c r="K15" s="86"/>
      <c r="L15" s="81"/>
      <c r="M15" s="86">
        <v>7.7</v>
      </c>
      <c r="N15" s="173">
        <v>0.0037</v>
      </c>
      <c r="O15" s="223">
        <v>7.7</v>
      </c>
      <c r="P15" s="173">
        <v>0.0037</v>
      </c>
      <c r="Q15" s="223">
        <v>7.7</v>
      </c>
      <c r="R15" s="173">
        <v>0.0037</v>
      </c>
      <c r="S15" s="194"/>
      <c r="T15" s="86"/>
      <c r="U15" s="86"/>
      <c r="V15" s="86"/>
      <c r="W15" s="86"/>
      <c r="X15" s="81"/>
      <c r="Y15" s="174">
        <v>8.3</v>
      </c>
      <c r="Z15" s="221">
        <v>0</v>
      </c>
    </row>
    <row r="16" spans="2:26" ht="15">
      <c r="B16" s="191" t="s">
        <v>23</v>
      </c>
      <c r="C16" s="211">
        <v>4.8</v>
      </c>
      <c r="D16" s="227">
        <v>0.0213</v>
      </c>
      <c r="E16" s="194">
        <v>5.4</v>
      </c>
      <c r="F16" s="226">
        <v>0.009</v>
      </c>
      <c r="G16" s="194"/>
      <c r="H16" s="86"/>
      <c r="I16" s="86"/>
      <c r="J16" s="86"/>
      <c r="K16" s="86"/>
      <c r="L16" s="81"/>
      <c r="M16" s="86">
        <v>6.1</v>
      </c>
      <c r="N16" s="173">
        <v>0</v>
      </c>
      <c r="O16" s="223">
        <v>6.1</v>
      </c>
      <c r="P16" s="173">
        <v>0</v>
      </c>
      <c r="Q16" s="223">
        <v>6.1</v>
      </c>
      <c r="R16" s="173">
        <v>0</v>
      </c>
      <c r="S16" s="194"/>
      <c r="T16" s="86"/>
      <c r="U16" s="86"/>
      <c r="V16" s="86"/>
      <c r="W16" s="86"/>
      <c r="X16" s="81"/>
      <c r="Y16" s="174">
        <v>6.8</v>
      </c>
      <c r="Z16" s="221">
        <v>0</v>
      </c>
    </row>
    <row r="17" spans="2:26" ht="15">
      <c r="B17" s="191" t="s">
        <v>24</v>
      </c>
      <c r="C17" s="211">
        <v>8.4</v>
      </c>
      <c r="D17" s="227">
        <v>0.0217</v>
      </c>
      <c r="E17" s="194">
        <v>9.3</v>
      </c>
      <c r="F17" s="226">
        <v>0.0138</v>
      </c>
      <c r="G17" s="194"/>
      <c r="H17" s="86"/>
      <c r="I17" s="86"/>
      <c r="J17" s="86"/>
      <c r="K17" s="86"/>
      <c r="L17" s="81"/>
      <c r="M17" s="86">
        <v>10.4</v>
      </c>
      <c r="N17" s="173">
        <v>0.0059</v>
      </c>
      <c r="O17" s="223">
        <v>10.4</v>
      </c>
      <c r="P17" s="173">
        <v>0.0039</v>
      </c>
      <c r="Q17" s="223">
        <v>10.4</v>
      </c>
      <c r="R17" s="173">
        <v>0.0039</v>
      </c>
      <c r="S17" s="194"/>
      <c r="T17" s="86"/>
      <c r="U17" s="86"/>
      <c r="V17" s="86"/>
      <c r="W17" s="86"/>
      <c r="X17" s="81"/>
      <c r="Y17" s="174">
        <v>11.3</v>
      </c>
      <c r="Z17" s="221">
        <v>0</v>
      </c>
    </row>
    <row r="18" spans="2:26" ht="15">
      <c r="B18" s="191" t="s">
        <v>25</v>
      </c>
      <c r="C18" s="211">
        <v>8.7</v>
      </c>
      <c r="D18" s="227">
        <v>0.0264</v>
      </c>
      <c r="E18" s="194">
        <v>9.8</v>
      </c>
      <c r="F18" s="226">
        <v>0.0198</v>
      </c>
      <c r="G18" s="194"/>
      <c r="H18" s="86"/>
      <c r="I18" s="86"/>
      <c r="J18" s="86"/>
      <c r="K18" s="86"/>
      <c r="L18" s="81"/>
      <c r="M18" s="86">
        <v>11.3</v>
      </c>
      <c r="N18" s="173">
        <v>0.004</v>
      </c>
      <c r="O18" s="223">
        <v>11.3</v>
      </c>
      <c r="P18" s="173">
        <v>0.0032</v>
      </c>
      <c r="Q18" s="223">
        <v>11.3</v>
      </c>
      <c r="R18" s="173">
        <v>0.0029</v>
      </c>
      <c r="S18" s="194"/>
      <c r="T18" s="86"/>
      <c r="U18" s="86"/>
      <c r="V18" s="86"/>
      <c r="W18" s="86"/>
      <c r="X18" s="81"/>
      <c r="Y18" s="174">
        <v>12.2</v>
      </c>
      <c r="Z18" s="221">
        <v>0</v>
      </c>
    </row>
    <row r="19" spans="2:26" ht="15">
      <c r="B19" s="191" t="s">
        <v>26</v>
      </c>
      <c r="C19" s="211">
        <v>7.5</v>
      </c>
      <c r="D19" s="227">
        <v>0.0102</v>
      </c>
      <c r="E19" s="194">
        <v>8.4</v>
      </c>
      <c r="F19" s="226">
        <v>0.0046</v>
      </c>
      <c r="G19" s="194"/>
      <c r="H19" s="86"/>
      <c r="I19" s="86"/>
      <c r="J19" s="86"/>
      <c r="K19" s="86"/>
      <c r="L19" s="81"/>
      <c r="M19" s="86">
        <v>9.5</v>
      </c>
      <c r="N19" s="173">
        <v>0</v>
      </c>
      <c r="O19" s="223">
        <v>9.5</v>
      </c>
      <c r="P19" s="173">
        <v>0</v>
      </c>
      <c r="Q19" s="223">
        <v>9.5</v>
      </c>
      <c r="R19" s="173">
        <v>0</v>
      </c>
      <c r="S19" s="194"/>
      <c r="T19" s="86"/>
      <c r="U19" s="86"/>
      <c r="V19" s="86"/>
      <c r="W19" s="86"/>
      <c r="X19" s="81"/>
      <c r="Y19" s="174">
        <v>10.8</v>
      </c>
      <c r="Z19" s="221">
        <v>0</v>
      </c>
    </row>
    <row r="20" spans="2:26" ht="15">
      <c r="B20" s="191" t="s">
        <v>27</v>
      </c>
      <c r="C20" s="211">
        <v>9</v>
      </c>
      <c r="D20" s="227">
        <v>0.0089</v>
      </c>
      <c r="E20" s="194">
        <v>9.9</v>
      </c>
      <c r="F20" s="226">
        <v>0.0081</v>
      </c>
      <c r="G20" s="194"/>
      <c r="H20" s="86"/>
      <c r="I20" s="86"/>
      <c r="J20" s="86"/>
      <c r="K20" s="86"/>
      <c r="L20" s="81"/>
      <c r="M20" s="86">
        <v>10.9</v>
      </c>
      <c r="N20" s="173">
        <v>0.0053</v>
      </c>
      <c r="O20" s="223">
        <v>10.9</v>
      </c>
      <c r="P20" s="173">
        <v>0.003</v>
      </c>
      <c r="Q20" s="223">
        <v>10.9</v>
      </c>
      <c r="R20" s="173">
        <v>0.0003</v>
      </c>
      <c r="S20" s="194"/>
      <c r="T20" s="86"/>
      <c r="U20" s="86"/>
      <c r="V20" s="86"/>
      <c r="W20" s="86"/>
      <c r="X20" s="81"/>
      <c r="Y20" s="174">
        <v>12.3</v>
      </c>
      <c r="Z20" s="221">
        <v>0</v>
      </c>
    </row>
    <row r="21" spans="2:26" ht="15">
      <c r="B21" s="191" t="s">
        <v>28</v>
      </c>
      <c r="C21" s="211">
        <v>8.9</v>
      </c>
      <c r="D21" s="227">
        <v>0.0215</v>
      </c>
      <c r="E21" s="194">
        <v>9.7</v>
      </c>
      <c r="F21" s="226">
        <v>0.0104</v>
      </c>
      <c r="G21" s="194"/>
      <c r="H21" s="86"/>
      <c r="I21" s="86"/>
      <c r="J21" s="86"/>
      <c r="K21" s="86"/>
      <c r="L21" s="81"/>
      <c r="M21" s="86">
        <v>10.6</v>
      </c>
      <c r="N21" s="173">
        <v>0.0054</v>
      </c>
      <c r="O21" s="223">
        <v>10.7</v>
      </c>
      <c r="P21" s="173">
        <v>0.0018</v>
      </c>
      <c r="Q21" s="223">
        <v>10.6</v>
      </c>
      <c r="R21" s="173">
        <v>0.0002</v>
      </c>
      <c r="S21" s="194"/>
      <c r="T21" s="86"/>
      <c r="U21" s="86"/>
      <c r="V21" s="86"/>
      <c r="W21" s="86"/>
      <c r="X21" s="81"/>
      <c r="Y21" s="174">
        <v>12.1</v>
      </c>
      <c r="Z21" s="221">
        <v>0</v>
      </c>
    </row>
    <row r="22" spans="2:26" ht="15">
      <c r="B22" s="191" t="s">
        <v>29</v>
      </c>
      <c r="C22" s="211">
        <v>8.8</v>
      </c>
      <c r="D22" s="227">
        <v>0.0167</v>
      </c>
      <c r="E22" s="194">
        <v>9.6</v>
      </c>
      <c r="F22" s="226">
        <v>0.012</v>
      </c>
      <c r="G22" s="194"/>
      <c r="H22" s="86"/>
      <c r="I22" s="86"/>
      <c r="J22" s="86"/>
      <c r="K22" s="86"/>
      <c r="L22" s="81"/>
      <c r="M22" s="86">
        <v>10.8</v>
      </c>
      <c r="N22" s="173">
        <v>0.0065</v>
      </c>
      <c r="O22" s="223">
        <v>10.9</v>
      </c>
      <c r="P22" s="173">
        <v>0.0045</v>
      </c>
      <c r="Q22" s="223">
        <v>10.8</v>
      </c>
      <c r="R22" s="173">
        <v>0.0034</v>
      </c>
      <c r="S22" s="194"/>
      <c r="T22" s="86"/>
      <c r="U22" s="86"/>
      <c r="V22" s="86"/>
      <c r="W22" s="86"/>
      <c r="X22" s="81"/>
      <c r="Y22" s="224">
        <v>12.2</v>
      </c>
      <c r="Z22" s="225">
        <v>0</v>
      </c>
    </row>
    <row r="23" spans="2:26" ht="15">
      <c r="B23" s="191" t="s">
        <v>30</v>
      </c>
      <c r="C23" s="211">
        <v>6.3</v>
      </c>
      <c r="D23" s="227">
        <v>0.0205</v>
      </c>
      <c r="E23" s="194">
        <v>7.1</v>
      </c>
      <c r="F23" s="226">
        <v>0.0058</v>
      </c>
      <c r="G23" s="194"/>
      <c r="H23" s="86"/>
      <c r="I23" s="86"/>
      <c r="J23" s="86"/>
      <c r="K23" s="86"/>
      <c r="L23" s="81"/>
      <c r="M23" s="86">
        <v>7.9</v>
      </c>
      <c r="N23" s="173">
        <v>0.0056</v>
      </c>
      <c r="O23" s="223">
        <v>7.9</v>
      </c>
      <c r="P23" s="173">
        <v>0.0019</v>
      </c>
      <c r="Q23" s="223">
        <v>7.8</v>
      </c>
      <c r="R23" s="173">
        <v>0.0019</v>
      </c>
      <c r="S23" s="194"/>
      <c r="T23" s="86"/>
      <c r="U23" s="86"/>
      <c r="V23" s="86"/>
      <c r="W23" s="86"/>
      <c r="X23" s="81"/>
      <c r="Y23" s="224">
        <v>9.2</v>
      </c>
      <c r="Z23" s="225">
        <v>0.0002</v>
      </c>
    </row>
    <row r="24" spans="2:26" ht="15.75" thickBot="1">
      <c r="B24" s="192" t="s">
        <v>31</v>
      </c>
      <c r="C24" s="214">
        <v>10.7</v>
      </c>
      <c r="D24" s="215">
        <v>0.0248</v>
      </c>
      <c r="E24" s="193">
        <v>12.7</v>
      </c>
      <c r="F24" s="204">
        <v>0.0164</v>
      </c>
      <c r="G24" s="205">
        <v>13.9</v>
      </c>
      <c r="H24" s="204">
        <v>0.0119</v>
      </c>
      <c r="I24" s="193">
        <v>14</v>
      </c>
      <c r="J24" s="204">
        <v>0.0134</v>
      </c>
      <c r="K24" s="193">
        <v>13.9</v>
      </c>
      <c r="L24" s="206">
        <v>0.0118</v>
      </c>
      <c r="M24" s="195">
        <v>14.6</v>
      </c>
      <c r="N24" s="204">
        <v>0.0104</v>
      </c>
      <c r="O24" s="222">
        <v>14.6</v>
      </c>
      <c r="P24" s="204">
        <v>0.0089</v>
      </c>
      <c r="Q24" s="222">
        <v>14.6</v>
      </c>
      <c r="R24" s="206">
        <v>0.0077</v>
      </c>
      <c r="S24" s="193">
        <v>15.9</v>
      </c>
      <c r="T24" s="204">
        <v>0.0058</v>
      </c>
      <c r="U24" s="193"/>
      <c r="V24" s="193"/>
      <c r="W24" s="193">
        <v>15.9</v>
      </c>
      <c r="X24" s="204">
        <v>0.0041</v>
      </c>
      <c r="Y24" s="217">
        <v>16.5</v>
      </c>
      <c r="Z24" s="218">
        <v>0.0003</v>
      </c>
    </row>
    <row r="25" ht="15.75" thickTop="1"/>
  </sheetData>
  <sheetProtection/>
  <mergeCells count="15">
    <mergeCell ref="Y2:Z2"/>
    <mergeCell ref="M2:R2"/>
    <mergeCell ref="M3:N3"/>
    <mergeCell ref="O3:P3"/>
    <mergeCell ref="Q3:R3"/>
    <mergeCell ref="S2:X2"/>
    <mergeCell ref="S3:T3"/>
    <mergeCell ref="U3:V3"/>
    <mergeCell ref="W3:X3"/>
    <mergeCell ref="E2:F2"/>
    <mergeCell ref="C2:D2"/>
    <mergeCell ref="G3:H3"/>
    <mergeCell ref="I3:J3"/>
    <mergeCell ref="K3:L3"/>
    <mergeCell ref="G2:L2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7.140625" style="0" customWidth="1"/>
    <col min="2" max="2" width="6.00390625" style="0" customWidth="1"/>
    <col min="3" max="3" width="8.28125" style="0" customWidth="1"/>
    <col min="4" max="4" width="6.28125" style="0" customWidth="1"/>
    <col min="5" max="5" width="7.7109375" style="0" customWidth="1"/>
    <col min="6" max="6" width="6.28125" style="0" customWidth="1"/>
    <col min="7" max="7" width="7.28125" style="0" customWidth="1"/>
    <col min="8" max="9" width="6.7109375" style="0" customWidth="1"/>
    <col min="10" max="10" width="6.421875" style="0" customWidth="1"/>
    <col min="11" max="11" width="7.28125" style="0" customWidth="1"/>
    <col min="12" max="12" width="6.57421875" style="0" customWidth="1"/>
    <col min="13" max="13" width="6.421875" style="0" customWidth="1"/>
  </cols>
  <sheetData>
    <row r="1" spans="1:13" ht="15">
      <c r="A1" s="282" t="s">
        <v>0</v>
      </c>
      <c r="B1" s="283" t="s">
        <v>87</v>
      </c>
      <c r="C1" s="284"/>
      <c r="D1" s="285">
        <v>20</v>
      </c>
      <c r="E1" s="285"/>
      <c r="F1" s="286">
        <v>50</v>
      </c>
      <c r="G1" s="285"/>
      <c r="H1" s="285"/>
      <c r="I1" s="285"/>
      <c r="J1" s="285"/>
      <c r="K1" s="287"/>
      <c r="L1" s="288">
        <v>90</v>
      </c>
      <c r="M1" s="289"/>
    </row>
    <row r="2" spans="1:13" ht="15">
      <c r="A2" s="290"/>
      <c r="B2" s="291"/>
      <c r="C2" s="292"/>
      <c r="D2" s="203"/>
      <c r="E2" s="203"/>
      <c r="F2" s="293" t="s">
        <v>88</v>
      </c>
      <c r="G2" s="294"/>
      <c r="H2" s="295" t="s">
        <v>82</v>
      </c>
      <c r="I2" s="295"/>
      <c r="J2" s="295" t="s">
        <v>83</v>
      </c>
      <c r="K2" s="296"/>
      <c r="L2" s="297"/>
      <c r="M2" s="298"/>
    </row>
    <row r="3" spans="1:13" ht="15">
      <c r="A3" s="290"/>
      <c r="B3" s="299" t="s">
        <v>80</v>
      </c>
      <c r="C3" s="300" t="s">
        <v>6</v>
      </c>
      <c r="D3" s="301" t="s">
        <v>80</v>
      </c>
      <c r="E3" s="301" t="s">
        <v>6</v>
      </c>
      <c r="F3" s="302" t="s">
        <v>80</v>
      </c>
      <c r="G3" s="301" t="s">
        <v>6</v>
      </c>
      <c r="H3" s="301" t="s">
        <v>80</v>
      </c>
      <c r="I3" s="301" t="s">
        <v>6</v>
      </c>
      <c r="J3" s="301" t="s">
        <v>80</v>
      </c>
      <c r="K3" s="303" t="s">
        <v>6</v>
      </c>
      <c r="L3" s="304" t="s">
        <v>80</v>
      </c>
      <c r="M3" s="305" t="s">
        <v>6</v>
      </c>
    </row>
    <row r="4" spans="1:13" ht="15">
      <c r="A4" s="237" t="s">
        <v>22</v>
      </c>
      <c r="B4" s="306">
        <v>6.2</v>
      </c>
      <c r="C4" s="307">
        <v>0.0184</v>
      </c>
      <c r="D4" s="1">
        <v>6.9</v>
      </c>
      <c r="E4" s="27">
        <v>0.0092</v>
      </c>
      <c r="F4" s="308">
        <v>7.7</v>
      </c>
      <c r="G4" s="27">
        <v>0.0037</v>
      </c>
      <c r="H4" s="309">
        <v>7.7</v>
      </c>
      <c r="I4" s="27">
        <v>0.0037</v>
      </c>
      <c r="J4" s="309">
        <v>7.7</v>
      </c>
      <c r="K4" s="310">
        <v>0.0037</v>
      </c>
      <c r="L4" s="22">
        <v>8.3</v>
      </c>
      <c r="M4" s="311">
        <v>0</v>
      </c>
    </row>
    <row r="5" spans="1:13" ht="15">
      <c r="A5" s="237" t="s">
        <v>23</v>
      </c>
      <c r="B5" s="306">
        <v>4.8</v>
      </c>
      <c r="C5" s="307">
        <v>0.0213</v>
      </c>
      <c r="D5" s="1">
        <v>5.4</v>
      </c>
      <c r="E5" s="27">
        <v>0.009</v>
      </c>
      <c r="F5" s="308">
        <v>6.1</v>
      </c>
      <c r="G5" s="27">
        <v>0</v>
      </c>
      <c r="H5" s="309">
        <v>6.1</v>
      </c>
      <c r="I5" s="27">
        <v>0</v>
      </c>
      <c r="J5" s="309">
        <v>6.1</v>
      </c>
      <c r="K5" s="310">
        <v>0</v>
      </c>
      <c r="L5" s="22">
        <v>6.8</v>
      </c>
      <c r="M5" s="311">
        <v>0</v>
      </c>
    </row>
    <row r="6" spans="1:13" ht="15">
      <c r="A6" s="237" t="s">
        <v>24</v>
      </c>
      <c r="B6" s="306">
        <v>8.4</v>
      </c>
      <c r="C6" s="307">
        <v>0.0217</v>
      </c>
      <c r="D6" s="1">
        <v>9.3</v>
      </c>
      <c r="E6" s="27">
        <v>0.0138</v>
      </c>
      <c r="F6" s="308">
        <v>10.4</v>
      </c>
      <c r="G6" s="27">
        <v>0.0059</v>
      </c>
      <c r="H6" s="309">
        <v>10.4</v>
      </c>
      <c r="I6" s="27">
        <v>0.0039</v>
      </c>
      <c r="J6" s="309">
        <v>10.4</v>
      </c>
      <c r="K6" s="310">
        <v>0.0039</v>
      </c>
      <c r="L6" s="22">
        <v>11.3</v>
      </c>
      <c r="M6" s="311">
        <v>0</v>
      </c>
    </row>
    <row r="7" spans="1:13" ht="15">
      <c r="A7" s="237" t="s">
        <v>25</v>
      </c>
      <c r="B7" s="306">
        <v>8.7</v>
      </c>
      <c r="C7" s="307">
        <v>0.0264</v>
      </c>
      <c r="D7" s="1">
        <v>9.8</v>
      </c>
      <c r="E7" s="27">
        <v>0.0198</v>
      </c>
      <c r="F7" s="308">
        <v>11.3</v>
      </c>
      <c r="G7" s="27">
        <v>0.004</v>
      </c>
      <c r="H7" s="309">
        <v>11.3</v>
      </c>
      <c r="I7" s="27">
        <v>0.0032</v>
      </c>
      <c r="J7" s="309">
        <v>11.3</v>
      </c>
      <c r="K7" s="310">
        <v>0.0029</v>
      </c>
      <c r="L7" s="22">
        <v>12.2</v>
      </c>
      <c r="M7" s="311">
        <v>0</v>
      </c>
    </row>
    <row r="8" spans="1:13" ht="15">
      <c r="A8" s="237" t="s">
        <v>26</v>
      </c>
      <c r="B8" s="306">
        <v>7.5</v>
      </c>
      <c r="C8" s="307">
        <v>0.0102</v>
      </c>
      <c r="D8" s="1">
        <v>8.4</v>
      </c>
      <c r="E8" s="27">
        <v>0.0046</v>
      </c>
      <c r="F8" s="308">
        <v>9.5</v>
      </c>
      <c r="G8" s="27">
        <v>0</v>
      </c>
      <c r="H8" s="309">
        <v>9.5</v>
      </c>
      <c r="I8" s="27">
        <v>0</v>
      </c>
      <c r="J8" s="309">
        <v>9.5</v>
      </c>
      <c r="K8" s="310">
        <v>0</v>
      </c>
      <c r="L8" s="22">
        <v>10.8</v>
      </c>
      <c r="M8" s="311">
        <v>0</v>
      </c>
    </row>
    <row r="9" spans="1:13" ht="15">
      <c r="A9" s="237" t="s">
        <v>27</v>
      </c>
      <c r="B9" s="306">
        <v>9</v>
      </c>
      <c r="C9" s="307">
        <v>0.0089</v>
      </c>
      <c r="D9" s="1">
        <v>9.9</v>
      </c>
      <c r="E9" s="27">
        <v>0.0081</v>
      </c>
      <c r="F9" s="308">
        <v>10.9</v>
      </c>
      <c r="G9" s="27">
        <v>0.0053</v>
      </c>
      <c r="H9" s="309">
        <v>10.9</v>
      </c>
      <c r="I9" s="27">
        <v>0.003</v>
      </c>
      <c r="J9" s="309">
        <v>10.9</v>
      </c>
      <c r="K9" s="310">
        <v>0.0003</v>
      </c>
      <c r="L9" s="22">
        <v>12.3</v>
      </c>
      <c r="M9" s="311">
        <v>0</v>
      </c>
    </row>
    <row r="10" spans="1:13" ht="15">
      <c r="A10" s="237" t="s">
        <v>28</v>
      </c>
      <c r="B10" s="306">
        <v>8.9</v>
      </c>
      <c r="C10" s="307">
        <v>0.0215</v>
      </c>
      <c r="D10" s="1">
        <v>9.7</v>
      </c>
      <c r="E10" s="27">
        <v>0.0104</v>
      </c>
      <c r="F10" s="308">
        <v>10.6</v>
      </c>
      <c r="G10" s="27">
        <v>0.0054</v>
      </c>
      <c r="H10" s="309">
        <v>10.7</v>
      </c>
      <c r="I10" s="27">
        <v>0.0018</v>
      </c>
      <c r="J10" s="309">
        <v>10.6</v>
      </c>
      <c r="K10" s="310">
        <v>0.0018</v>
      </c>
      <c r="L10" s="22">
        <v>12.1</v>
      </c>
      <c r="M10" s="311">
        <v>0.0018</v>
      </c>
    </row>
    <row r="11" spans="1:13" ht="15">
      <c r="A11" s="237" t="s">
        <v>29</v>
      </c>
      <c r="B11" s="306">
        <v>8.8</v>
      </c>
      <c r="C11" s="307">
        <v>0.0167</v>
      </c>
      <c r="D11" s="1">
        <v>9.6</v>
      </c>
      <c r="E11" s="27">
        <v>0.012</v>
      </c>
      <c r="F11" s="308">
        <v>10.8</v>
      </c>
      <c r="G11" s="27">
        <v>0.0065</v>
      </c>
      <c r="H11" s="309">
        <v>10.9</v>
      </c>
      <c r="I11" s="27">
        <v>0.0045</v>
      </c>
      <c r="J11" s="309">
        <v>10.8</v>
      </c>
      <c r="K11" s="310">
        <v>0.0034</v>
      </c>
      <c r="L11" s="22">
        <v>12.2</v>
      </c>
      <c r="M11" s="311">
        <v>0</v>
      </c>
    </row>
    <row r="12" spans="1:13" ht="15">
      <c r="A12" s="237" t="s">
        <v>30</v>
      </c>
      <c r="B12" s="306">
        <v>6.3</v>
      </c>
      <c r="C12" s="307">
        <v>0.0205</v>
      </c>
      <c r="D12" s="1">
        <v>7.1</v>
      </c>
      <c r="E12" s="27">
        <v>0.0058</v>
      </c>
      <c r="F12" s="308">
        <v>7.9</v>
      </c>
      <c r="G12" s="27">
        <v>0.0056</v>
      </c>
      <c r="H12" s="309">
        <v>7.9</v>
      </c>
      <c r="I12" s="27">
        <v>0.0019</v>
      </c>
      <c r="J12" s="309">
        <v>7.8</v>
      </c>
      <c r="K12" s="310">
        <v>0.0019</v>
      </c>
      <c r="L12" s="22">
        <v>9.2</v>
      </c>
      <c r="M12" s="311">
        <v>0.0002</v>
      </c>
    </row>
    <row r="13" spans="1:13" ht="15">
      <c r="A13" s="312" t="s">
        <v>31</v>
      </c>
      <c r="B13" s="313">
        <v>10.7</v>
      </c>
      <c r="C13" s="314">
        <v>0.0248</v>
      </c>
      <c r="D13" s="182">
        <v>12.7</v>
      </c>
      <c r="E13" s="180">
        <v>0.0164</v>
      </c>
      <c r="F13" s="315">
        <v>14.6</v>
      </c>
      <c r="G13" s="180">
        <v>0.0104</v>
      </c>
      <c r="H13" s="316">
        <v>14.6</v>
      </c>
      <c r="I13" s="180">
        <v>0.0089</v>
      </c>
      <c r="J13" s="316">
        <v>14.6</v>
      </c>
      <c r="K13" s="317">
        <v>0.0077</v>
      </c>
      <c r="L13" s="318">
        <v>16.5</v>
      </c>
      <c r="M13" s="319">
        <v>0.0022</v>
      </c>
    </row>
  </sheetData>
  <sheetProtection/>
  <mergeCells count="8">
    <mergeCell ref="B1:C1"/>
    <mergeCell ref="D1:E1"/>
    <mergeCell ref="F1:K1"/>
    <mergeCell ref="L1:M1"/>
    <mergeCell ref="F2:G2"/>
    <mergeCell ref="H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3"/>
  <sheetViews>
    <sheetView zoomScalePageLayoutView="0" workbookViewId="0" topLeftCell="A1">
      <selection activeCell="H14" sqref="H14"/>
    </sheetView>
  </sheetViews>
  <sheetFormatPr defaultColWidth="9.140625" defaultRowHeight="15"/>
  <cols>
    <col min="2" max="2" width="9.8515625" style="0" customWidth="1"/>
    <col min="3" max="3" width="7.421875" style="0" customWidth="1"/>
    <col min="4" max="4" width="8.140625" style="0" customWidth="1"/>
    <col min="5" max="5" width="7.7109375" style="0" customWidth="1"/>
    <col min="6" max="6" width="5.8515625" style="0" customWidth="1"/>
    <col min="7" max="7" width="6.140625" style="0" customWidth="1"/>
    <col min="9" max="9" width="10.140625" style="0" customWidth="1"/>
    <col min="10" max="10" width="5.140625" style="0" customWidth="1"/>
    <col min="11" max="11" width="5.00390625" style="0" customWidth="1"/>
    <col min="13" max="13" width="8.57421875" style="0" customWidth="1"/>
    <col min="14" max="14" width="6.140625" style="0" customWidth="1"/>
    <col min="15" max="15" width="6.7109375" style="0" customWidth="1"/>
    <col min="17" max="17" width="8.00390625" style="0" customWidth="1"/>
    <col min="18" max="18" width="5.00390625" style="0" customWidth="1"/>
    <col min="19" max="19" width="6.7109375" style="0" customWidth="1"/>
    <col min="21" max="21" width="7.57421875" style="0" customWidth="1"/>
    <col min="22" max="22" width="5.140625" style="0" customWidth="1"/>
    <col min="23" max="23" width="5.7109375" style="0" customWidth="1"/>
  </cols>
  <sheetData>
    <row r="1" ht="15.75" thickBot="1"/>
    <row r="2" spans="2:23" ht="15">
      <c r="B2" s="2" t="s">
        <v>0</v>
      </c>
      <c r="C2" s="242" t="s">
        <v>5</v>
      </c>
      <c r="D2" s="245"/>
      <c r="E2" s="246" t="s">
        <v>4</v>
      </c>
      <c r="F2" s="247"/>
      <c r="G2" s="248"/>
      <c r="H2" s="250" t="s">
        <v>32</v>
      </c>
      <c r="I2" s="249"/>
      <c r="J2" s="249"/>
      <c r="K2" s="245"/>
      <c r="L2" s="242" t="s">
        <v>33</v>
      </c>
      <c r="M2" s="249"/>
      <c r="N2" s="249"/>
      <c r="O2" s="245"/>
      <c r="P2" s="242" t="s">
        <v>34</v>
      </c>
      <c r="Q2" s="249"/>
      <c r="R2" s="249"/>
      <c r="S2" s="245"/>
      <c r="T2" s="242" t="s">
        <v>35</v>
      </c>
      <c r="U2" s="249"/>
      <c r="V2" s="249"/>
      <c r="W2" s="245"/>
    </row>
    <row r="3" spans="2:23" ht="15">
      <c r="B3" s="3"/>
      <c r="C3" s="8" t="s">
        <v>10</v>
      </c>
      <c r="D3" s="9" t="s">
        <v>8</v>
      </c>
      <c r="E3" s="11" t="s">
        <v>9</v>
      </c>
      <c r="F3" s="15" t="s">
        <v>7</v>
      </c>
      <c r="G3" s="12" t="s">
        <v>8</v>
      </c>
      <c r="H3" s="44" t="s">
        <v>36</v>
      </c>
      <c r="I3" s="45" t="s">
        <v>9</v>
      </c>
      <c r="J3" s="45" t="s">
        <v>7</v>
      </c>
      <c r="K3" s="46" t="s">
        <v>8</v>
      </c>
      <c r="L3" s="44" t="s">
        <v>36</v>
      </c>
      <c r="M3" s="7" t="s">
        <v>9</v>
      </c>
      <c r="N3" s="7" t="s">
        <v>7</v>
      </c>
      <c r="O3" s="9" t="s">
        <v>8</v>
      </c>
      <c r="P3" s="44" t="s">
        <v>36</v>
      </c>
      <c r="Q3" s="7" t="s">
        <v>9</v>
      </c>
      <c r="R3" s="7" t="s">
        <v>7</v>
      </c>
      <c r="S3" s="9" t="s">
        <v>8</v>
      </c>
      <c r="T3" s="44" t="s">
        <v>36</v>
      </c>
      <c r="U3" s="7" t="s">
        <v>9</v>
      </c>
      <c r="V3" s="7" t="s">
        <v>7</v>
      </c>
      <c r="W3" s="9" t="s">
        <v>8</v>
      </c>
    </row>
    <row r="4" spans="2:23" ht="15">
      <c r="B4" s="4" t="s">
        <v>11</v>
      </c>
      <c r="C4" s="47">
        <v>30</v>
      </c>
      <c r="D4" s="5">
        <v>0.1</v>
      </c>
      <c r="E4" s="17">
        <v>0</v>
      </c>
      <c r="F4" s="16">
        <v>7</v>
      </c>
      <c r="G4" s="13">
        <v>0.6</v>
      </c>
      <c r="H4" s="47">
        <v>30</v>
      </c>
      <c r="I4" s="42">
        <f aca="true" t="shared" si="0" ref="I4:I16">(H4-C4)/C4</f>
        <v>0</v>
      </c>
      <c r="J4" s="48">
        <v>4</v>
      </c>
      <c r="K4" s="49">
        <v>0.1</v>
      </c>
      <c r="L4" s="57">
        <v>30</v>
      </c>
      <c r="M4" s="56">
        <f aca="true" t="shared" si="1" ref="M4:M16">(L4-C4)/C4</f>
        <v>0</v>
      </c>
      <c r="N4" s="58">
        <v>3</v>
      </c>
      <c r="O4" s="59">
        <v>0.1</v>
      </c>
      <c r="P4" s="58">
        <v>30</v>
      </c>
      <c r="Q4" s="56">
        <f aca="true" t="shared" si="2" ref="Q4:Q16">(P4-C4)/C4</f>
        <v>0</v>
      </c>
      <c r="R4" s="58">
        <v>4</v>
      </c>
      <c r="S4" s="59">
        <v>0.1</v>
      </c>
      <c r="T4" s="58">
        <v>31</v>
      </c>
      <c r="U4" s="56">
        <f aca="true" t="shared" si="3" ref="U4:U16">(T4-C4)/C4</f>
        <v>0.03333333333333333</v>
      </c>
      <c r="V4" s="58">
        <v>1</v>
      </c>
      <c r="W4" s="59">
        <v>0.01</v>
      </c>
    </row>
    <row r="5" spans="2:23" ht="15">
      <c r="B5" s="4" t="s">
        <v>12</v>
      </c>
      <c r="C5" s="47">
        <v>74</v>
      </c>
      <c r="D5" s="5">
        <v>0.19</v>
      </c>
      <c r="E5" s="17">
        <v>0</v>
      </c>
      <c r="F5" s="16">
        <v>9</v>
      </c>
      <c r="G5" s="13">
        <v>0.7</v>
      </c>
      <c r="H5" s="47">
        <v>74</v>
      </c>
      <c r="I5" s="42">
        <f t="shared" si="0"/>
        <v>0</v>
      </c>
      <c r="J5" s="48">
        <v>8</v>
      </c>
      <c r="K5" s="49">
        <v>0.2</v>
      </c>
      <c r="L5" s="57">
        <v>74</v>
      </c>
      <c r="M5" s="56">
        <f t="shared" si="1"/>
        <v>0</v>
      </c>
      <c r="N5" s="58">
        <v>4</v>
      </c>
      <c r="O5" s="59">
        <v>0.1</v>
      </c>
      <c r="P5" s="58">
        <v>74</v>
      </c>
      <c r="Q5" s="56">
        <f t="shared" si="2"/>
        <v>0</v>
      </c>
      <c r="R5" s="58">
        <v>4</v>
      </c>
      <c r="S5" s="59">
        <v>0.1</v>
      </c>
      <c r="T5" s="58">
        <v>75</v>
      </c>
      <c r="U5" s="56">
        <f t="shared" si="3"/>
        <v>0.013513513513513514</v>
      </c>
      <c r="V5" s="58">
        <v>1</v>
      </c>
      <c r="W5" s="59">
        <v>0.01</v>
      </c>
    </row>
    <row r="6" spans="2:23" ht="15">
      <c r="B6" s="4" t="s">
        <v>13</v>
      </c>
      <c r="C6" s="47">
        <v>75</v>
      </c>
      <c r="D6" s="5">
        <v>0.24</v>
      </c>
      <c r="E6" s="17">
        <v>0</v>
      </c>
      <c r="F6" s="16">
        <v>8</v>
      </c>
      <c r="G6" s="13">
        <v>0.6</v>
      </c>
      <c r="H6" s="47">
        <v>75</v>
      </c>
      <c r="I6" s="42">
        <f t="shared" si="0"/>
        <v>0</v>
      </c>
      <c r="J6" s="48">
        <v>6</v>
      </c>
      <c r="K6" s="49">
        <v>0.5</v>
      </c>
      <c r="L6" s="57">
        <v>75</v>
      </c>
      <c r="M6" s="56">
        <f t="shared" si="1"/>
        <v>0</v>
      </c>
      <c r="N6" s="58">
        <v>4</v>
      </c>
      <c r="O6" s="59">
        <v>0.3</v>
      </c>
      <c r="P6" s="58">
        <v>75</v>
      </c>
      <c r="Q6" s="56">
        <f t="shared" si="2"/>
        <v>0</v>
      </c>
      <c r="R6" s="58">
        <v>4</v>
      </c>
      <c r="S6" s="59">
        <v>0.3</v>
      </c>
      <c r="T6" s="58">
        <v>76</v>
      </c>
      <c r="U6" s="56">
        <f t="shared" si="3"/>
        <v>0.013333333333333334</v>
      </c>
      <c r="V6" s="58">
        <v>1</v>
      </c>
      <c r="W6" s="59">
        <v>0.01</v>
      </c>
    </row>
    <row r="7" spans="2:23" ht="15">
      <c r="B7" s="4" t="s">
        <v>14</v>
      </c>
      <c r="C7" s="47">
        <v>9074</v>
      </c>
      <c r="D7" s="5">
        <v>0.25</v>
      </c>
      <c r="E7" s="17">
        <v>0</v>
      </c>
      <c r="F7" s="16">
        <v>13</v>
      </c>
      <c r="G7" s="13">
        <v>1.3</v>
      </c>
      <c r="H7" s="47">
        <v>9074</v>
      </c>
      <c r="I7" s="42">
        <f t="shared" si="0"/>
        <v>0</v>
      </c>
      <c r="J7" s="48">
        <v>11</v>
      </c>
      <c r="K7" s="49">
        <v>1</v>
      </c>
      <c r="L7" s="57">
        <v>9074</v>
      </c>
      <c r="M7" s="56">
        <f t="shared" si="1"/>
        <v>0</v>
      </c>
      <c r="N7" s="58">
        <v>10</v>
      </c>
      <c r="O7" s="59">
        <v>1</v>
      </c>
      <c r="P7" s="58">
        <v>9155</v>
      </c>
      <c r="Q7" s="56">
        <f t="shared" si="2"/>
        <v>0.008926603482477409</v>
      </c>
      <c r="R7" s="58">
        <v>5</v>
      </c>
      <c r="S7" s="59">
        <v>0.3</v>
      </c>
      <c r="T7" s="58">
        <v>9140</v>
      </c>
      <c r="U7" s="56">
        <f t="shared" si="3"/>
        <v>0.00727352876350011</v>
      </c>
      <c r="V7" s="58">
        <v>1</v>
      </c>
      <c r="W7" s="59">
        <v>0.01</v>
      </c>
    </row>
    <row r="8" spans="2:23" ht="15">
      <c r="B8" s="4" t="s">
        <v>15</v>
      </c>
      <c r="C8" s="47">
        <v>9074</v>
      </c>
      <c r="D8" s="5">
        <v>0.31</v>
      </c>
      <c r="E8" s="17">
        <v>0</v>
      </c>
      <c r="F8" s="16">
        <v>12</v>
      </c>
      <c r="G8" s="13">
        <v>1.2</v>
      </c>
      <c r="H8" s="47">
        <v>9074</v>
      </c>
      <c r="I8" s="42">
        <f t="shared" si="0"/>
        <v>0</v>
      </c>
      <c r="J8" s="48">
        <v>11</v>
      </c>
      <c r="K8" s="49">
        <v>1</v>
      </c>
      <c r="L8" s="57">
        <v>9074</v>
      </c>
      <c r="M8" s="56">
        <f t="shared" si="1"/>
        <v>0</v>
      </c>
      <c r="N8" s="58">
        <v>10</v>
      </c>
      <c r="O8" s="59">
        <v>1</v>
      </c>
      <c r="P8" s="58">
        <v>9155</v>
      </c>
      <c r="Q8" s="56">
        <f t="shared" si="2"/>
        <v>0.008926603482477409</v>
      </c>
      <c r="R8" s="58">
        <v>5</v>
      </c>
      <c r="S8" s="59">
        <v>0.3</v>
      </c>
      <c r="T8" s="58">
        <v>9140</v>
      </c>
      <c r="U8" s="56">
        <f t="shared" si="3"/>
        <v>0.00727352876350011</v>
      </c>
      <c r="V8" s="58">
        <v>1</v>
      </c>
      <c r="W8" s="59">
        <v>0.01</v>
      </c>
    </row>
    <row r="9" spans="2:23" ht="15">
      <c r="B9" s="70" t="s">
        <v>16</v>
      </c>
      <c r="C9" s="77">
        <v>699</v>
      </c>
      <c r="D9" s="71">
        <v>0.52</v>
      </c>
      <c r="E9" s="72">
        <v>0</v>
      </c>
      <c r="F9" s="73">
        <v>10</v>
      </c>
      <c r="G9" s="74">
        <v>1.3</v>
      </c>
      <c r="H9" s="69">
        <v>679</v>
      </c>
      <c r="I9" s="68">
        <f t="shared" si="0"/>
        <v>-0.02861230329041488</v>
      </c>
      <c r="J9" s="75">
        <v>9</v>
      </c>
      <c r="K9" s="76">
        <v>1</v>
      </c>
      <c r="L9" s="77">
        <v>679</v>
      </c>
      <c r="M9" s="79">
        <f t="shared" si="1"/>
        <v>-0.02861230329041488</v>
      </c>
      <c r="N9" s="78">
        <v>9</v>
      </c>
      <c r="O9" s="71">
        <v>1</v>
      </c>
      <c r="P9" s="78">
        <v>691</v>
      </c>
      <c r="Q9" s="56">
        <f t="shared" si="2"/>
        <v>-0.011444921316165951</v>
      </c>
      <c r="R9" s="78">
        <v>5</v>
      </c>
      <c r="S9" s="71">
        <v>0.3</v>
      </c>
      <c r="T9" s="78">
        <v>719</v>
      </c>
      <c r="U9" s="56">
        <f t="shared" si="3"/>
        <v>0.02861230329041488</v>
      </c>
      <c r="V9" s="58">
        <v>1</v>
      </c>
      <c r="W9" s="59">
        <v>0.01</v>
      </c>
    </row>
    <row r="10" spans="2:23" ht="15">
      <c r="B10" s="4" t="s">
        <v>17</v>
      </c>
      <c r="C10" s="47">
        <v>33632</v>
      </c>
      <c r="D10" s="5">
        <v>0.45</v>
      </c>
      <c r="E10" s="17">
        <v>0</v>
      </c>
      <c r="F10" s="16">
        <v>22</v>
      </c>
      <c r="G10" s="13">
        <v>2.2</v>
      </c>
      <c r="H10" s="47">
        <v>33632</v>
      </c>
      <c r="I10" s="42">
        <f t="shared" si="0"/>
        <v>0</v>
      </c>
      <c r="J10" s="48">
        <v>21</v>
      </c>
      <c r="K10" s="49">
        <v>1.9</v>
      </c>
      <c r="L10" s="57">
        <v>33632</v>
      </c>
      <c r="M10" s="56">
        <f t="shared" si="1"/>
        <v>0</v>
      </c>
      <c r="N10" s="58">
        <v>9</v>
      </c>
      <c r="O10" s="59">
        <v>0.7</v>
      </c>
      <c r="P10" s="58">
        <v>34578</v>
      </c>
      <c r="Q10" s="56">
        <f t="shared" si="2"/>
        <v>0.028127973358705996</v>
      </c>
      <c r="R10" s="58">
        <v>4</v>
      </c>
      <c r="S10" s="59">
        <v>0.3</v>
      </c>
      <c r="T10" s="58">
        <v>34830</v>
      </c>
      <c r="U10" s="56">
        <f t="shared" si="3"/>
        <v>0.03562083729781161</v>
      </c>
      <c r="V10" s="58">
        <v>1</v>
      </c>
      <c r="W10" s="59">
        <v>0.01</v>
      </c>
    </row>
    <row r="11" spans="2:23" ht="15">
      <c r="B11" s="4" t="s">
        <v>18</v>
      </c>
      <c r="C11" s="83">
        <v>426</v>
      </c>
      <c r="D11" s="5">
        <v>0.31</v>
      </c>
      <c r="E11" s="17">
        <v>0</v>
      </c>
      <c r="F11" s="16">
        <v>33</v>
      </c>
      <c r="G11" s="13">
        <v>6</v>
      </c>
      <c r="H11" s="47">
        <v>431</v>
      </c>
      <c r="I11" s="42">
        <f t="shared" si="0"/>
        <v>0.011737089201877934</v>
      </c>
      <c r="J11" s="48">
        <v>21</v>
      </c>
      <c r="K11" s="49">
        <v>1.9</v>
      </c>
      <c r="L11" s="57">
        <v>431</v>
      </c>
      <c r="M11" s="56">
        <f t="shared" si="1"/>
        <v>0.011737089201877934</v>
      </c>
      <c r="N11" s="58">
        <v>13</v>
      </c>
      <c r="O11" s="59">
        <v>0.9</v>
      </c>
      <c r="P11" s="58">
        <v>435</v>
      </c>
      <c r="Q11" s="56">
        <f t="shared" si="2"/>
        <v>0.02112676056338028</v>
      </c>
      <c r="R11" s="58">
        <v>7</v>
      </c>
      <c r="S11" s="59">
        <v>0.4</v>
      </c>
      <c r="T11" s="58">
        <v>452</v>
      </c>
      <c r="U11" s="56">
        <f t="shared" si="3"/>
        <v>0.06103286384976526</v>
      </c>
      <c r="V11" s="58">
        <v>1</v>
      </c>
      <c r="W11" s="59">
        <v>0.01</v>
      </c>
    </row>
    <row r="12" spans="2:23" ht="15">
      <c r="B12" s="4" t="s">
        <v>20</v>
      </c>
      <c r="C12" s="83">
        <v>7542</v>
      </c>
      <c r="D12" s="5">
        <v>0.41</v>
      </c>
      <c r="E12" s="17">
        <v>0</v>
      </c>
      <c r="F12" s="16">
        <v>15</v>
      </c>
      <c r="G12" s="13">
        <v>1.7</v>
      </c>
      <c r="H12" s="47">
        <v>7544</v>
      </c>
      <c r="I12" s="42">
        <f t="shared" si="0"/>
        <v>0.00026518164942985947</v>
      </c>
      <c r="J12" s="48">
        <v>13</v>
      </c>
      <c r="K12" s="49">
        <v>0.9</v>
      </c>
      <c r="L12" s="57">
        <v>7544</v>
      </c>
      <c r="M12" s="56">
        <f t="shared" si="1"/>
        <v>0.00026518164942985947</v>
      </c>
      <c r="N12" s="58">
        <v>11</v>
      </c>
      <c r="O12" s="59">
        <v>0.8</v>
      </c>
      <c r="P12" s="58">
        <v>7544</v>
      </c>
      <c r="Q12" s="56">
        <f t="shared" si="2"/>
        <v>0.00026518164942985947</v>
      </c>
      <c r="R12" s="58">
        <v>7</v>
      </c>
      <c r="S12" s="59">
        <v>0.5</v>
      </c>
      <c r="T12" s="58">
        <v>7917</v>
      </c>
      <c r="U12" s="56">
        <f t="shared" si="3"/>
        <v>0.049721559268098646</v>
      </c>
      <c r="V12" s="58">
        <v>1</v>
      </c>
      <c r="W12" s="59">
        <v>0.01</v>
      </c>
    </row>
    <row r="13" spans="2:23" ht="15">
      <c r="B13" s="4" t="s">
        <v>21</v>
      </c>
      <c r="C13" s="83">
        <v>675</v>
      </c>
      <c r="D13" s="5">
        <v>0.47</v>
      </c>
      <c r="E13" s="17">
        <v>0</v>
      </c>
      <c r="F13" s="16">
        <v>20</v>
      </c>
      <c r="G13" s="13">
        <v>5.1</v>
      </c>
      <c r="H13" s="47">
        <v>677</v>
      </c>
      <c r="I13" s="42">
        <f t="shared" si="0"/>
        <v>0.002962962962962963</v>
      </c>
      <c r="J13" s="48">
        <v>28</v>
      </c>
      <c r="K13" s="49">
        <v>1.9</v>
      </c>
      <c r="L13" s="57">
        <v>682</v>
      </c>
      <c r="M13" s="56">
        <f t="shared" si="1"/>
        <v>0.01037037037037037</v>
      </c>
      <c r="N13" s="58">
        <v>13</v>
      </c>
      <c r="O13" s="59">
        <v>1</v>
      </c>
      <c r="P13" s="58">
        <v>687</v>
      </c>
      <c r="Q13" s="56">
        <f t="shared" si="2"/>
        <v>0.017777777777777778</v>
      </c>
      <c r="R13" s="58">
        <v>6</v>
      </c>
      <c r="S13" s="59">
        <v>0.4</v>
      </c>
      <c r="T13" s="58">
        <v>701</v>
      </c>
      <c r="U13" s="56">
        <f t="shared" si="3"/>
        <v>0.03851851851851852</v>
      </c>
      <c r="V13" s="58">
        <v>1</v>
      </c>
      <c r="W13" s="59">
        <v>0.01</v>
      </c>
    </row>
    <row r="14" spans="2:23" ht="15">
      <c r="B14" s="4" t="s">
        <v>22</v>
      </c>
      <c r="C14" s="83">
        <v>544</v>
      </c>
      <c r="D14" s="5">
        <v>1.27</v>
      </c>
      <c r="E14" s="17">
        <v>0</v>
      </c>
      <c r="F14" s="16">
        <v>53</v>
      </c>
      <c r="G14" s="13">
        <v>9.1</v>
      </c>
      <c r="H14" s="47">
        <v>544</v>
      </c>
      <c r="I14" s="42">
        <f t="shared" si="0"/>
        <v>0</v>
      </c>
      <c r="J14" s="48">
        <v>28</v>
      </c>
      <c r="K14" s="49">
        <v>2.5</v>
      </c>
      <c r="L14" s="57">
        <v>550</v>
      </c>
      <c r="M14" s="56">
        <f t="shared" si="1"/>
        <v>0.011029411764705883</v>
      </c>
      <c r="N14" s="58">
        <v>18</v>
      </c>
      <c r="O14" s="59">
        <v>1.4</v>
      </c>
      <c r="P14" s="58">
        <v>573</v>
      </c>
      <c r="Q14" s="56">
        <f t="shared" si="2"/>
        <v>0.05330882352941176</v>
      </c>
      <c r="R14" s="58">
        <v>5</v>
      </c>
      <c r="S14" s="59">
        <v>0.3</v>
      </c>
      <c r="T14" s="58">
        <v>586</v>
      </c>
      <c r="U14" s="56">
        <f t="shared" si="3"/>
        <v>0.07720588235294118</v>
      </c>
      <c r="V14" s="58">
        <v>1</v>
      </c>
      <c r="W14" s="59">
        <v>0.01</v>
      </c>
    </row>
    <row r="15" spans="2:23" ht="15">
      <c r="B15" s="4" t="s">
        <v>23</v>
      </c>
      <c r="C15" s="83">
        <v>108159</v>
      </c>
      <c r="D15" s="5">
        <v>1.17</v>
      </c>
      <c r="E15" s="17">
        <v>0</v>
      </c>
      <c r="F15" s="16">
        <v>42</v>
      </c>
      <c r="G15" s="13">
        <v>7.4</v>
      </c>
      <c r="H15" s="47">
        <v>108205</v>
      </c>
      <c r="I15" s="42">
        <f t="shared" si="0"/>
        <v>0.0004252997901237992</v>
      </c>
      <c r="J15" s="48">
        <v>19</v>
      </c>
      <c r="K15" s="49">
        <v>2</v>
      </c>
      <c r="L15" s="57">
        <v>108202</v>
      </c>
      <c r="M15" s="56">
        <f t="shared" si="1"/>
        <v>0.0003975628472896384</v>
      </c>
      <c r="N15" s="58">
        <v>16</v>
      </c>
      <c r="O15" s="59">
        <v>1.5</v>
      </c>
      <c r="P15" s="58">
        <v>108382</v>
      </c>
      <c r="Q15" s="56">
        <f t="shared" si="2"/>
        <v>0.0020617794173392874</v>
      </c>
      <c r="R15" s="58">
        <v>10</v>
      </c>
      <c r="S15" s="59">
        <v>1</v>
      </c>
      <c r="T15" s="58">
        <v>111118</v>
      </c>
      <c r="U15" s="56">
        <f t="shared" si="3"/>
        <v>0.027357871282093955</v>
      </c>
      <c r="V15" s="58">
        <v>1</v>
      </c>
      <c r="W15" s="59">
        <v>0.01</v>
      </c>
    </row>
    <row r="16" spans="2:23" ht="15">
      <c r="B16" s="4" t="s">
        <v>24</v>
      </c>
      <c r="C16" s="83">
        <v>508</v>
      </c>
      <c r="D16" s="5">
        <v>1.62</v>
      </c>
      <c r="E16" s="17">
        <v>0</v>
      </c>
      <c r="F16" s="16">
        <v>73</v>
      </c>
      <c r="G16" s="13">
        <v>12.4</v>
      </c>
      <c r="H16" s="47">
        <v>510</v>
      </c>
      <c r="I16" s="42">
        <f t="shared" si="0"/>
        <v>0.003937007874015748</v>
      </c>
      <c r="J16" s="48">
        <v>32</v>
      </c>
      <c r="K16" s="49">
        <v>2.6</v>
      </c>
      <c r="L16" s="57">
        <v>512</v>
      </c>
      <c r="M16" s="56">
        <f t="shared" si="1"/>
        <v>0.007874015748031496</v>
      </c>
      <c r="N16" s="58">
        <v>24</v>
      </c>
      <c r="O16" s="59">
        <v>2</v>
      </c>
      <c r="P16" s="58">
        <v>536</v>
      </c>
      <c r="Q16" s="56">
        <f t="shared" si="2"/>
        <v>0.05511811023622047</v>
      </c>
      <c r="R16" s="58">
        <v>6</v>
      </c>
      <c r="S16" s="59">
        <v>0.5</v>
      </c>
      <c r="T16" s="58">
        <v>539</v>
      </c>
      <c r="U16" s="56">
        <f t="shared" si="3"/>
        <v>0.0610236220472441</v>
      </c>
      <c r="V16" s="58">
        <v>1</v>
      </c>
      <c r="W16" s="59">
        <v>0.01</v>
      </c>
    </row>
    <row r="17" spans="2:23" ht="15">
      <c r="B17" s="4" t="s">
        <v>25</v>
      </c>
      <c r="C17" s="83">
        <v>1211</v>
      </c>
      <c r="D17" s="5">
        <v>1.68</v>
      </c>
      <c r="E17" s="17">
        <v>0.001</v>
      </c>
      <c r="F17" s="16">
        <v>74</v>
      </c>
      <c r="G17" s="13">
        <v>13.1</v>
      </c>
      <c r="H17" s="47">
        <v>1220</v>
      </c>
      <c r="I17" s="42">
        <f>(H17-C17)/C17</f>
        <v>0.007431874483897605</v>
      </c>
      <c r="J17" s="48">
        <v>35</v>
      </c>
      <c r="K17" s="49">
        <v>3</v>
      </c>
      <c r="L17" s="57">
        <v>1230</v>
      </c>
      <c r="M17" s="56">
        <f>(L17-C17)/C17</f>
        <v>0.01568951279933939</v>
      </c>
      <c r="N17" s="58">
        <v>31</v>
      </c>
      <c r="O17" s="59">
        <v>2.7</v>
      </c>
      <c r="P17" s="57">
        <v>1246</v>
      </c>
      <c r="Q17" s="56">
        <f>(P17-C17)/C17</f>
        <v>0.028901734104046242</v>
      </c>
      <c r="R17" s="58">
        <v>17</v>
      </c>
      <c r="S17" s="59">
        <v>1.2</v>
      </c>
      <c r="T17" s="57">
        <v>1314</v>
      </c>
      <c r="U17" s="56">
        <f>(T17-C17)/C17</f>
        <v>0.08505367464905036</v>
      </c>
      <c r="V17" s="58">
        <v>1</v>
      </c>
      <c r="W17" s="59">
        <v>0.01</v>
      </c>
    </row>
    <row r="18" spans="2:23" ht="15">
      <c r="B18" s="19" t="s">
        <v>26</v>
      </c>
      <c r="C18" s="84">
        <v>21282</v>
      </c>
      <c r="D18" s="26">
        <v>1.74</v>
      </c>
      <c r="E18" s="17">
        <v>0</v>
      </c>
      <c r="F18" s="22">
        <v>24</v>
      </c>
      <c r="G18" s="23">
        <v>11.8</v>
      </c>
      <c r="H18" s="50">
        <v>21285</v>
      </c>
      <c r="I18" s="42">
        <f aca="true" t="shared" si="4" ref="I18:I23">(H18-C18)/C18</f>
        <v>0.000140964195094446</v>
      </c>
      <c r="J18" s="51">
        <v>25</v>
      </c>
      <c r="K18" s="52">
        <v>2.6</v>
      </c>
      <c r="L18" s="57">
        <v>21365</v>
      </c>
      <c r="M18" s="56">
        <f aca="true" t="shared" si="5" ref="M18:M23">(L18-C18)/C18</f>
        <v>0.003900009397613006</v>
      </c>
      <c r="N18" s="60">
        <v>13</v>
      </c>
      <c r="O18" s="61">
        <v>1.2</v>
      </c>
      <c r="P18" s="65">
        <v>21809</v>
      </c>
      <c r="Q18" s="56">
        <f aca="true" t="shared" si="6" ref="Q18:Q23">(P18-C18)/C18</f>
        <v>0.024762710271591017</v>
      </c>
      <c r="R18" s="60">
        <v>5</v>
      </c>
      <c r="S18" s="61">
        <v>0.5</v>
      </c>
      <c r="T18" s="65">
        <v>21750</v>
      </c>
      <c r="U18" s="56">
        <f aca="true" t="shared" si="7" ref="U18:U23">(T18-C18)/C18</f>
        <v>0.02199041443473358</v>
      </c>
      <c r="V18" s="60">
        <v>1</v>
      </c>
      <c r="W18" s="59">
        <v>0.01</v>
      </c>
    </row>
    <row r="19" spans="2:23" ht="15">
      <c r="B19" s="19" t="s">
        <v>27</v>
      </c>
      <c r="C19" s="84">
        <v>22141</v>
      </c>
      <c r="D19" s="26">
        <v>1.68</v>
      </c>
      <c r="E19" s="17">
        <v>0</v>
      </c>
      <c r="F19" s="22">
        <v>39</v>
      </c>
      <c r="G19" s="23">
        <v>12.7</v>
      </c>
      <c r="H19" s="50">
        <v>22218</v>
      </c>
      <c r="I19" s="42">
        <f t="shared" si="4"/>
        <v>0.0034777110338286435</v>
      </c>
      <c r="J19" s="51">
        <v>25</v>
      </c>
      <c r="K19" s="52">
        <v>2.5</v>
      </c>
      <c r="L19" s="57">
        <v>22339</v>
      </c>
      <c r="M19" s="56">
        <f t="shared" si="5"/>
        <v>0.00894268551555937</v>
      </c>
      <c r="N19" s="60">
        <v>18</v>
      </c>
      <c r="O19" s="61">
        <v>1.4</v>
      </c>
      <c r="P19" s="65">
        <v>22540</v>
      </c>
      <c r="Q19" s="56">
        <f t="shared" si="6"/>
        <v>0.018020866266202973</v>
      </c>
      <c r="R19" s="60">
        <v>9</v>
      </c>
      <c r="S19" s="61">
        <v>0.7</v>
      </c>
      <c r="T19" s="65">
        <v>23211</v>
      </c>
      <c r="U19" s="56">
        <f t="shared" si="7"/>
        <v>0.048326633846709724</v>
      </c>
      <c r="V19" s="60">
        <v>1</v>
      </c>
      <c r="W19" s="59">
        <v>0.01</v>
      </c>
    </row>
    <row r="20" spans="2:23" ht="15">
      <c r="B20" s="19" t="s">
        <v>28</v>
      </c>
      <c r="C20" s="84">
        <v>20749</v>
      </c>
      <c r="D20" s="26">
        <v>1.82</v>
      </c>
      <c r="E20" s="36">
        <v>0.0018</v>
      </c>
      <c r="F20" s="22">
        <v>34</v>
      </c>
      <c r="G20" s="23">
        <v>13.1</v>
      </c>
      <c r="H20" s="50">
        <v>20928</v>
      </c>
      <c r="I20" s="42">
        <f t="shared" si="4"/>
        <v>0.008626921779362862</v>
      </c>
      <c r="J20" s="51">
        <v>20</v>
      </c>
      <c r="K20" s="52">
        <v>2.1</v>
      </c>
      <c r="L20" s="57">
        <v>20919</v>
      </c>
      <c r="M20" s="56">
        <f t="shared" si="5"/>
        <v>0.008193165935707744</v>
      </c>
      <c r="N20" s="60">
        <v>13</v>
      </c>
      <c r="O20" s="61">
        <v>1.3</v>
      </c>
      <c r="P20" s="65">
        <v>21641</v>
      </c>
      <c r="Q20" s="56">
        <f t="shared" si="6"/>
        <v>0.04299002361559593</v>
      </c>
      <c r="R20" s="60">
        <v>5</v>
      </c>
      <c r="S20" s="61">
        <v>0.3</v>
      </c>
      <c r="T20" s="65">
        <v>21886</v>
      </c>
      <c r="U20" s="56">
        <f t="shared" si="7"/>
        <v>0.054797821581762975</v>
      </c>
      <c r="V20" s="60">
        <v>1</v>
      </c>
      <c r="W20" s="59">
        <v>0.01</v>
      </c>
    </row>
    <row r="21" spans="2:23" ht="15">
      <c r="B21" s="19" t="s">
        <v>29</v>
      </c>
      <c r="C21" s="84">
        <v>21294</v>
      </c>
      <c r="D21" s="26">
        <v>1.54</v>
      </c>
      <c r="E21" s="17">
        <v>0</v>
      </c>
      <c r="F21" s="22">
        <v>31</v>
      </c>
      <c r="G21" s="23">
        <v>12.6</v>
      </c>
      <c r="H21" s="50">
        <v>21436</v>
      </c>
      <c r="I21" s="42">
        <f t="shared" si="4"/>
        <v>0.006668545130083592</v>
      </c>
      <c r="J21" s="51">
        <v>30</v>
      </c>
      <c r="K21" s="52">
        <v>2.9</v>
      </c>
      <c r="L21" s="57">
        <v>21637</v>
      </c>
      <c r="M21" s="56">
        <f t="shared" si="5"/>
        <v>0.016107823800131493</v>
      </c>
      <c r="N21" s="60">
        <v>28</v>
      </c>
      <c r="O21" s="61">
        <v>2.4</v>
      </c>
      <c r="P21" s="65">
        <v>21756</v>
      </c>
      <c r="Q21" s="56">
        <f t="shared" si="6"/>
        <v>0.021696252465483234</v>
      </c>
      <c r="R21" s="60">
        <v>11</v>
      </c>
      <c r="S21" s="61">
        <v>1</v>
      </c>
      <c r="T21" s="65">
        <v>22373</v>
      </c>
      <c r="U21" s="56">
        <f t="shared" si="7"/>
        <v>0.05067155067155067</v>
      </c>
      <c r="V21" s="60">
        <v>1</v>
      </c>
      <c r="W21" s="59">
        <v>0.01</v>
      </c>
    </row>
    <row r="22" spans="2:23" ht="15">
      <c r="B22" s="19" t="s">
        <v>30</v>
      </c>
      <c r="C22" s="21">
        <v>14379</v>
      </c>
      <c r="D22" s="26">
        <v>1.28</v>
      </c>
      <c r="E22" s="34">
        <v>0</v>
      </c>
      <c r="F22" s="22">
        <v>26</v>
      </c>
      <c r="G22" s="23">
        <v>9.9</v>
      </c>
      <c r="H22" s="50">
        <v>14382</v>
      </c>
      <c r="I22" s="42">
        <f t="shared" si="4"/>
        <v>0.00020863759649488838</v>
      </c>
      <c r="J22" s="51">
        <v>24</v>
      </c>
      <c r="K22" s="52">
        <v>2.2</v>
      </c>
      <c r="L22" s="57">
        <v>14546</v>
      </c>
      <c r="M22" s="56">
        <f t="shared" si="5"/>
        <v>0.011614159538215454</v>
      </c>
      <c r="N22" s="60">
        <v>15</v>
      </c>
      <c r="O22" s="61">
        <v>1.8</v>
      </c>
      <c r="P22" s="65">
        <v>14840</v>
      </c>
      <c r="Q22" s="56">
        <f t="shared" si="6"/>
        <v>0.03206064399471451</v>
      </c>
      <c r="R22" s="60">
        <v>9</v>
      </c>
      <c r="S22" s="61">
        <v>1.1</v>
      </c>
      <c r="T22" s="65">
        <v>15295</v>
      </c>
      <c r="U22" s="56">
        <f t="shared" si="7"/>
        <v>0.06370401279643925</v>
      </c>
      <c r="V22" s="60">
        <v>1</v>
      </c>
      <c r="W22" s="59">
        <v>0.01</v>
      </c>
    </row>
    <row r="23" spans="2:23" ht="15.75" thickBot="1">
      <c r="B23" s="28" t="s">
        <v>31</v>
      </c>
      <c r="C23" s="30">
        <v>6528</v>
      </c>
      <c r="D23" s="33">
        <v>6.95</v>
      </c>
      <c r="E23" s="41">
        <v>0.0022</v>
      </c>
      <c r="F23" s="31">
        <v>88</v>
      </c>
      <c r="G23" s="32">
        <v>17.1</v>
      </c>
      <c r="H23" s="53">
        <v>6590</v>
      </c>
      <c r="I23" s="43">
        <f t="shared" si="4"/>
        <v>0.009497549019607842</v>
      </c>
      <c r="J23" s="54">
        <v>47</v>
      </c>
      <c r="K23" s="55">
        <v>7.2</v>
      </c>
      <c r="L23" s="62">
        <v>6647</v>
      </c>
      <c r="M23" s="37">
        <f t="shared" si="5"/>
        <v>0.018229166666666668</v>
      </c>
      <c r="N23" s="63">
        <v>32</v>
      </c>
      <c r="O23" s="64">
        <v>3</v>
      </c>
      <c r="P23" s="66">
        <v>6872</v>
      </c>
      <c r="Q23" s="37">
        <f t="shared" si="6"/>
        <v>0.05269607843137255</v>
      </c>
      <c r="R23" s="63">
        <v>10</v>
      </c>
      <c r="S23" s="64">
        <v>0.9</v>
      </c>
      <c r="T23" s="66">
        <v>7272</v>
      </c>
      <c r="U23" s="37">
        <f t="shared" si="7"/>
        <v>0.11397058823529412</v>
      </c>
      <c r="V23" s="63">
        <v>1</v>
      </c>
      <c r="W23" s="67">
        <v>0.01</v>
      </c>
    </row>
  </sheetData>
  <sheetProtection/>
  <mergeCells count="6">
    <mergeCell ref="T2:W2"/>
    <mergeCell ref="P2:S2"/>
    <mergeCell ref="L2:O2"/>
    <mergeCell ref="H2:K2"/>
    <mergeCell ref="C2:D2"/>
    <mergeCell ref="E2:G2"/>
  </mergeCells>
  <printOptions/>
  <pageMargins left="0.7" right="0.7" top="0.75" bottom="0.75" header="0.3" footer="0.3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3"/>
  <sheetViews>
    <sheetView zoomScalePageLayoutView="0" workbookViewId="0" topLeftCell="A1">
      <selection activeCell="F26" sqref="F26"/>
    </sheetView>
  </sheetViews>
  <sheetFormatPr defaultColWidth="9.140625" defaultRowHeight="15"/>
  <sheetData>
    <row r="1" ht="15.75" thickBot="1"/>
    <row r="2" spans="2:19" ht="15">
      <c r="B2" s="2" t="s">
        <v>0</v>
      </c>
      <c r="C2" s="242" t="s">
        <v>2</v>
      </c>
      <c r="D2" s="251"/>
      <c r="E2" s="242" t="s">
        <v>1</v>
      </c>
      <c r="F2" s="251"/>
      <c r="G2" s="242" t="s">
        <v>37</v>
      </c>
      <c r="H2" s="245"/>
      <c r="I2" s="242" t="s">
        <v>38</v>
      </c>
      <c r="J2" s="245"/>
      <c r="K2" s="242" t="s">
        <v>39</v>
      </c>
      <c r="L2" s="245"/>
      <c r="M2" s="242" t="s">
        <v>40</v>
      </c>
      <c r="N2" s="245"/>
      <c r="O2" s="80" t="s">
        <v>41</v>
      </c>
      <c r="P2" s="242" t="s">
        <v>65</v>
      </c>
      <c r="Q2" s="245"/>
      <c r="R2" s="88"/>
      <c r="S2" s="89"/>
    </row>
    <row r="3" spans="2:19" ht="15">
      <c r="B3" s="3"/>
      <c r="C3" s="8" t="s">
        <v>6</v>
      </c>
      <c r="D3" s="81" t="s">
        <v>36</v>
      </c>
      <c r="E3" s="8" t="s">
        <v>6</v>
      </c>
      <c r="F3" s="81" t="s">
        <v>36</v>
      </c>
      <c r="G3" s="8" t="s">
        <v>6</v>
      </c>
      <c r="H3" s="81" t="s">
        <v>36</v>
      </c>
      <c r="I3" s="8" t="s">
        <v>6</v>
      </c>
      <c r="J3" s="81" t="s">
        <v>36</v>
      </c>
      <c r="K3" s="8" t="s">
        <v>6</v>
      </c>
      <c r="L3" s="81" t="s">
        <v>36</v>
      </c>
      <c r="M3" s="8" t="s">
        <v>6</v>
      </c>
      <c r="N3" s="81" t="s">
        <v>36</v>
      </c>
      <c r="O3" s="81" t="s">
        <v>36</v>
      </c>
      <c r="P3" s="8" t="s">
        <v>6</v>
      </c>
      <c r="Q3" s="81" t="s">
        <v>36</v>
      </c>
      <c r="R3" s="8"/>
      <c r="S3" s="86"/>
    </row>
    <row r="4" spans="2:19" ht="15">
      <c r="B4" s="4" t="s">
        <v>20</v>
      </c>
      <c r="C4" s="36">
        <f>(D4-O4)/O4</f>
        <v>0.10673561389551843</v>
      </c>
      <c r="D4" s="81">
        <v>8347</v>
      </c>
      <c r="E4" s="36">
        <f aca="true" t="shared" si="0" ref="E4:E23">(F4-O4)/O4</f>
        <v>0.31941129673826574</v>
      </c>
      <c r="F4" s="81">
        <v>9951</v>
      </c>
      <c r="G4" s="36">
        <f aca="true" t="shared" si="1" ref="G4:G23">(H4-O4)/O4</f>
        <v>0.34142137364094405</v>
      </c>
      <c r="H4" s="81">
        <v>10117</v>
      </c>
      <c r="I4" s="36">
        <f aca="true" t="shared" si="2" ref="I4:I23">(J4-O4)/O4</f>
        <v>0.26345796870856536</v>
      </c>
      <c r="J4" s="81">
        <v>9529</v>
      </c>
      <c r="K4" s="36">
        <f aca="true" t="shared" si="3" ref="K4:K23">(L4-O4)/O4</f>
        <v>0.23534871386900028</v>
      </c>
      <c r="L4" s="81">
        <v>9317</v>
      </c>
      <c r="M4" s="36">
        <f aca="true" t="shared" si="4" ref="M4:M23">(N4-O4)/O4</f>
        <v>0</v>
      </c>
      <c r="N4" s="81">
        <v>7542</v>
      </c>
      <c r="O4" s="81">
        <v>7542</v>
      </c>
      <c r="P4" s="36">
        <f>(Q4-O4)/O4</f>
        <v>0.049721559268098646</v>
      </c>
      <c r="Q4" s="59">
        <v>7917</v>
      </c>
      <c r="R4" s="36"/>
      <c r="S4" s="86"/>
    </row>
    <row r="5" spans="2:19" ht="15">
      <c r="B5" s="4" t="s">
        <v>21</v>
      </c>
      <c r="C5" s="36">
        <f aca="true" t="shared" si="5" ref="C5:C23">(D5-O5)/O5</f>
        <v>0.09925925925925926</v>
      </c>
      <c r="D5" s="81">
        <v>742</v>
      </c>
      <c r="E5" s="36">
        <f t="shared" si="0"/>
        <v>0.16</v>
      </c>
      <c r="F5" s="81">
        <v>783</v>
      </c>
      <c r="G5" s="36">
        <f t="shared" si="1"/>
        <v>0.12148148148148148</v>
      </c>
      <c r="H5" s="81">
        <v>757</v>
      </c>
      <c r="I5" s="36">
        <f t="shared" si="2"/>
        <v>0.18814814814814815</v>
      </c>
      <c r="J5" s="81">
        <v>802</v>
      </c>
      <c r="K5" s="36">
        <f t="shared" si="3"/>
        <v>0.19555555555555557</v>
      </c>
      <c r="L5" s="81">
        <v>807</v>
      </c>
      <c r="M5" s="36">
        <f t="shared" si="4"/>
        <v>0</v>
      </c>
      <c r="N5" s="81">
        <v>675</v>
      </c>
      <c r="O5" s="81">
        <v>675</v>
      </c>
      <c r="P5" s="36">
        <f aca="true" t="shared" si="6" ref="P5:P23">(Q5-O5)/O5</f>
        <v>0.03851851851851852</v>
      </c>
      <c r="Q5" s="59">
        <v>701</v>
      </c>
      <c r="R5" s="36"/>
      <c r="S5" s="86"/>
    </row>
    <row r="6" spans="2:19" ht="15">
      <c r="B6" s="4" t="s">
        <v>22</v>
      </c>
      <c r="C6" s="36">
        <f t="shared" si="5"/>
        <v>0.12825278810408922</v>
      </c>
      <c r="D6" s="81">
        <v>607</v>
      </c>
      <c r="E6" s="36">
        <f t="shared" si="0"/>
        <v>0.17286245353159851</v>
      </c>
      <c r="F6" s="81">
        <v>631</v>
      </c>
      <c r="G6" s="36">
        <f t="shared" si="1"/>
        <v>0.137546468401487</v>
      </c>
      <c r="H6" s="81">
        <v>612</v>
      </c>
      <c r="I6" s="36">
        <f t="shared" si="2"/>
        <v>0.13197026022304834</v>
      </c>
      <c r="J6" s="81">
        <v>609</v>
      </c>
      <c r="K6" s="36">
        <f t="shared" si="3"/>
        <v>0.24907063197026022</v>
      </c>
      <c r="L6" s="81">
        <v>672</v>
      </c>
      <c r="M6" s="36">
        <f t="shared" si="4"/>
        <v>0</v>
      </c>
      <c r="N6" s="81">
        <v>538</v>
      </c>
      <c r="O6" s="81">
        <v>538</v>
      </c>
      <c r="P6" s="36">
        <f t="shared" si="6"/>
        <v>0.08921933085501858</v>
      </c>
      <c r="Q6" s="59">
        <v>586</v>
      </c>
      <c r="R6" s="36"/>
      <c r="S6" s="86"/>
    </row>
    <row r="7" spans="2:19" ht="15">
      <c r="B7" s="4" t="s">
        <v>23</v>
      </c>
      <c r="C7" s="36">
        <f t="shared" si="5"/>
        <v>0.10223837128671678</v>
      </c>
      <c r="D7" s="81">
        <v>119217</v>
      </c>
      <c r="E7" s="36">
        <f t="shared" si="0"/>
        <v>0.2976173966105456</v>
      </c>
      <c r="F7" s="81">
        <v>140349</v>
      </c>
      <c r="G7" s="36">
        <f t="shared" si="1"/>
        <v>0.29969766732310765</v>
      </c>
      <c r="H7" s="81">
        <v>140574</v>
      </c>
      <c r="I7" s="36">
        <f t="shared" si="2"/>
        <v>0.17546390036890133</v>
      </c>
      <c r="J7" s="81">
        <v>127137</v>
      </c>
      <c r="K7" s="36">
        <f t="shared" si="3"/>
        <v>0.21679194519180095</v>
      </c>
      <c r="L7" s="81">
        <v>131607</v>
      </c>
      <c r="M7" s="36">
        <f t="shared" si="4"/>
        <v>0</v>
      </c>
      <c r="N7" s="81">
        <v>108159</v>
      </c>
      <c r="O7" s="81">
        <v>108159</v>
      </c>
      <c r="P7" s="36">
        <f t="shared" si="6"/>
        <v>0.027357871282093955</v>
      </c>
      <c r="Q7" s="59">
        <v>111118</v>
      </c>
      <c r="R7" s="36"/>
      <c r="S7" s="86"/>
    </row>
    <row r="8" spans="2:19" ht="15">
      <c r="B8" s="4" t="s">
        <v>25</v>
      </c>
      <c r="C8" s="36">
        <f t="shared" si="5"/>
        <v>0.13955408753096615</v>
      </c>
      <c r="D8" s="81">
        <v>1380</v>
      </c>
      <c r="E8" s="36">
        <f t="shared" si="0"/>
        <v>0.22791081750619324</v>
      </c>
      <c r="F8" s="81">
        <v>1487</v>
      </c>
      <c r="G8" s="36">
        <f t="shared" si="1"/>
        <v>0.2444260941370768</v>
      </c>
      <c r="H8" s="81">
        <v>1507</v>
      </c>
      <c r="I8" s="36">
        <f t="shared" si="2"/>
        <v>0.21304706853839803</v>
      </c>
      <c r="J8" s="81">
        <v>1469</v>
      </c>
      <c r="K8" s="36">
        <f t="shared" si="3"/>
        <v>0.2774566473988439</v>
      </c>
      <c r="L8" s="81">
        <v>1547</v>
      </c>
      <c r="M8" s="36">
        <f t="shared" si="4"/>
        <v>0</v>
      </c>
      <c r="N8" s="81">
        <v>1211</v>
      </c>
      <c r="O8" s="81">
        <v>1211</v>
      </c>
      <c r="P8" s="36">
        <f t="shared" si="6"/>
        <v>0.08505367464905036</v>
      </c>
      <c r="Q8" s="59">
        <v>1314</v>
      </c>
      <c r="R8" s="36"/>
      <c r="S8" s="86"/>
    </row>
    <row r="9" spans="2:19" ht="15">
      <c r="B9" s="19" t="s">
        <v>26</v>
      </c>
      <c r="C9" s="36">
        <f t="shared" si="5"/>
        <v>0.12240390940701062</v>
      </c>
      <c r="D9" s="81">
        <v>23887</v>
      </c>
      <c r="E9" s="36">
        <f t="shared" si="0"/>
        <v>0.1411991354196034</v>
      </c>
      <c r="F9" s="81">
        <v>24287</v>
      </c>
      <c r="G9" s="36">
        <f t="shared" si="1"/>
        <v>0.19565830279109106</v>
      </c>
      <c r="H9" s="81">
        <v>25446</v>
      </c>
      <c r="I9" s="36">
        <f t="shared" si="2"/>
        <v>0.28470068602574944</v>
      </c>
      <c r="J9" s="81">
        <v>27341</v>
      </c>
      <c r="K9" s="36">
        <f t="shared" si="3"/>
        <v>0.20510290386241894</v>
      </c>
      <c r="L9" s="81">
        <v>25647</v>
      </c>
      <c r="M9" s="36">
        <f t="shared" si="4"/>
        <v>0</v>
      </c>
      <c r="N9" s="81">
        <v>21282</v>
      </c>
      <c r="O9" s="81">
        <v>21282</v>
      </c>
      <c r="P9" s="36">
        <f t="shared" si="6"/>
        <v>0.02199041443473358</v>
      </c>
      <c r="Q9" s="61">
        <v>21750</v>
      </c>
      <c r="R9" s="36"/>
      <c r="S9" s="86"/>
    </row>
    <row r="10" spans="2:19" ht="15">
      <c r="B10" s="19" t="s">
        <v>27</v>
      </c>
      <c r="C10" s="36">
        <f t="shared" si="5"/>
        <v>0.10555078813061741</v>
      </c>
      <c r="D10" s="81">
        <v>24478</v>
      </c>
      <c r="E10" s="36">
        <f t="shared" si="0"/>
        <v>0.16584616774310104</v>
      </c>
      <c r="F10" s="81">
        <v>25813</v>
      </c>
      <c r="G10" s="36">
        <f t="shared" si="1"/>
        <v>0.17122081206810894</v>
      </c>
      <c r="H10" s="81">
        <v>25932</v>
      </c>
      <c r="I10" s="36">
        <f t="shared" si="2"/>
        <v>0.2097917889887539</v>
      </c>
      <c r="J10" s="81">
        <v>26786</v>
      </c>
      <c r="K10" s="36">
        <f t="shared" si="3"/>
        <v>0.30183821868930943</v>
      </c>
      <c r="L10" s="81">
        <v>28824</v>
      </c>
      <c r="M10" s="36">
        <f t="shared" si="4"/>
        <v>0</v>
      </c>
      <c r="N10" s="81">
        <v>22141</v>
      </c>
      <c r="O10" s="81">
        <v>22141</v>
      </c>
      <c r="P10" s="36">
        <f t="shared" si="6"/>
        <v>0.048326633846709724</v>
      </c>
      <c r="Q10" s="61">
        <v>23211</v>
      </c>
      <c r="R10" s="36"/>
      <c r="S10" s="86"/>
    </row>
    <row r="11" spans="2:19" ht="15">
      <c r="B11" s="19" t="s">
        <v>28</v>
      </c>
      <c r="C11" s="36">
        <f t="shared" si="5"/>
        <v>0.10424598775844619</v>
      </c>
      <c r="D11" s="81">
        <v>22912</v>
      </c>
      <c r="E11" s="36">
        <f t="shared" si="0"/>
        <v>0.10472793869584077</v>
      </c>
      <c r="F11" s="81">
        <v>22922</v>
      </c>
      <c r="G11" s="36">
        <f t="shared" si="1"/>
        <v>0.1941298375825341</v>
      </c>
      <c r="H11" s="81">
        <v>24777</v>
      </c>
      <c r="I11" s="36">
        <f t="shared" si="2"/>
        <v>0.10149886741529712</v>
      </c>
      <c r="J11" s="81">
        <v>22855</v>
      </c>
      <c r="K11" s="36">
        <f t="shared" si="3"/>
        <v>0.2311918646681768</v>
      </c>
      <c r="L11" s="81">
        <v>25546</v>
      </c>
      <c r="M11" s="36">
        <f t="shared" si="4"/>
        <v>0</v>
      </c>
      <c r="N11" s="81">
        <v>20749</v>
      </c>
      <c r="O11" s="81">
        <v>20749</v>
      </c>
      <c r="P11" s="36">
        <f t="shared" si="6"/>
        <v>0.054797821581762975</v>
      </c>
      <c r="Q11" s="61">
        <v>21886</v>
      </c>
      <c r="R11" s="36"/>
      <c r="S11" s="86"/>
    </row>
    <row r="12" spans="2:19" ht="15">
      <c r="B12" s="19" t="s">
        <v>29</v>
      </c>
      <c r="C12" s="36">
        <f t="shared" si="5"/>
        <v>0.12303935380858458</v>
      </c>
      <c r="D12" s="81">
        <v>23914</v>
      </c>
      <c r="E12" s="36">
        <f t="shared" si="0"/>
        <v>0.14811684042453274</v>
      </c>
      <c r="F12" s="81">
        <v>24448</v>
      </c>
      <c r="G12" s="36">
        <f t="shared" si="1"/>
        <v>0.278623086315394</v>
      </c>
      <c r="H12" s="81">
        <v>27227</v>
      </c>
      <c r="I12" s="36">
        <f t="shared" si="2"/>
        <v>0.24748755517986287</v>
      </c>
      <c r="J12" s="81">
        <v>26564</v>
      </c>
      <c r="K12" s="36">
        <f t="shared" si="3"/>
        <v>0.3442753827369212</v>
      </c>
      <c r="L12" s="81">
        <v>28625</v>
      </c>
      <c r="M12" s="36">
        <f t="shared" si="4"/>
        <v>0</v>
      </c>
      <c r="N12" s="81">
        <v>21294</v>
      </c>
      <c r="O12" s="81">
        <v>21294</v>
      </c>
      <c r="P12" s="36">
        <f t="shared" si="6"/>
        <v>0.05067155067155067</v>
      </c>
      <c r="Q12" s="61">
        <v>22373</v>
      </c>
      <c r="R12" s="36"/>
      <c r="S12" s="86"/>
    </row>
    <row r="13" spans="2:19" ht="15">
      <c r="B13" s="19" t="s">
        <v>43</v>
      </c>
      <c r="C13" s="36">
        <f t="shared" si="5"/>
        <v>0.15580286168521462</v>
      </c>
      <c r="D13" s="81">
        <v>727</v>
      </c>
      <c r="E13" s="36">
        <f t="shared" si="0"/>
        <v>0.2670906200317965</v>
      </c>
      <c r="F13" s="81">
        <v>797</v>
      </c>
      <c r="G13" s="36">
        <f t="shared" si="1"/>
        <v>0.18124006359300476</v>
      </c>
      <c r="H13" s="81">
        <v>743</v>
      </c>
      <c r="I13" s="36">
        <f t="shared" si="2"/>
        <v>0.18600953895071543</v>
      </c>
      <c r="J13" s="81">
        <v>746</v>
      </c>
      <c r="K13" s="36">
        <f t="shared" si="3"/>
        <v>0.30842607313195547</v>
      </c>
      <c r="L13" s="81">
        <v>823</v>
      </c>
      <c r="M13" s="36">
        <f t="shared" si="4"/>
        <v>0</v>
      </c>
      <c r="N13" s="81">
        <v>629</v>
      </c>
      <c r="O13" s="81">
        <v>629</v>
      </c>
      <c r="P13" s="36">
        <f t="shared" si="6"/>
        <v>0.0794912559618442</v>
      </c>
      <c r="Q13" s="61">
        <v>679</v>
      </c>
      <c r="R13" s="36"/>
      <c r="S13" s="86"/>
    </row>
    <row r="14" spans="2:19" ht="15">
      <c r="B14" s="19" t="s">
        <v>30</v>
      </c>
      <c r="C14" s="36">
        <f t="shared" si="5"/>
        <v>0.12107935183253356</v>
      </c>
      <c r="D14" s="81">
        <v>16120</v>
      </c>
      <c r="E14" s="36">
        <f t="shared" si="0"/>
        <v>0.16600598094443286</v>
      </c>
      <c r="F14" s="81">
        <v>16766</v>
      </c>
      <c r="G14" s="36">
        <f t="shared" si="1"/>
        <v>0.14604631754642186</v>
      </c>
      <c r="H14" s="81">
        <v>16479</v>
      </c>
      <c r="I14" s="36">
        <f t="shared" si="2"/>
        <v>0.2227554071910425</v>
      </c>
      <c r="J14" s="81">
        <v>17582</v>
      </c>
      <c r="K14" s="36">
        <f t="shared" si="3"/>
        <v>0.337714722859726</v>
      </c>
      <c r="L14" s="81">
        <v>19235</v>
      </c>
      <c r="M14" s="36">
        <f t="shared" si="4"/>
        <v>0</v>
      </c>
      <c r="N14" s="81">
        <v>14379</v>
      </c>
      <c r="O14" s="81">
        <v>14379</v>
      </c>
      <c r="P14" s="36">
        <f t="shared" si="6"/>
        <v>0.020516030321997357</v>
      </c>
      <c r="Q14" s="61">
        <v>14674</v>
      </c>
      <c r="R14" s="36"/>
      <c r="S14" s="86"/>
    </row>
    <row r="15" spans="2:19" ht="15">
      <c r="B15" s="19" t="s">
        <v>42</v>
      </c>
      <c r="C15" s="36">
        <f t="shared" si="5"/>
        <v>0.11980360065466449</v>
      </c>
      <c r="D15" s="81">
        <v>6842</v>
      </c>
      <c r="E15" s="36">
        <f t="shared" si="0"/>
        <v>0.17299509001636662</v>
      </c>
      <c r="F15" s="81">
        <v>7167</v>
      </c>
      <c r="G15" s="36">
        <f t="shared" si="1"/>
        <v>0.12291325695581015</v>
      </c>
      <c r="H15" s="81">
        <v>6861</v>
      </c>
      <c r="I15" s="36">
        <f t="shared" si="2"/>
        <v>0.19198036006546645</v>
      </c>
      <c r="J15" s="81">
        <v>7283</v>
      </c>
      <c r="K15" s="36">
        <f t="shared" si="3"/>
        <v>0.3281505728314239</v>
      </c>
      <c r="L15" s="81">
        <v>8115</v>
      </c>
      <c r="M15" s="36">
        <f t="shared" si="4"/>
        <v>0.003927986906710311</v>
      </c>
      <c r="N15" s="81">
        <v>6134</v>
      </c>
      <c r="O15" s="81">
        <v>6110</v>
      </c>
      <c r="P15" s="36">
        <f t="shared" si="6"/>
        <v>0.037970540098199675</v>
      </c>
      <c r="Q15" s="59">
        <v>6342</v>
      </c>
      <c r="R15" s="56"/>
      <c r="S15" s="86"/>
    </row>
    <row r="16" spans="2:19" ht="15">
      <c r="B16" s="19" t="s">
        <v>45</v>
      </c>
      <c r="C16" s="36">
        <f t="shared" si="5"/>
        <v>0.10788244533542761</v>
      </c>
      <c r="D16" s="81">
        <v>107212</v>
      </c>
      <c r="E16" s="36">
        <f t="shared" si="0"/>
        <v>0.19988219732980614</v>
      </c>
      <c r="F16" s="81">
        <v>116115</v>
      </c>
      <c r="G16" s="36">
        <f t="shared" si="1"/>
        <v>0.1991898483032282</v>
      </c>
      <c r="H16" s="81">
        <v>116048</v>
      </c>
      <c r="I16" s="36">
        <f t="shared" si="2"/>
        <v>0.21993965196544454</v>
      </c>
      <c r="J16" s="81">
        <v>118056</v>
      </c>
      <c r="K16" s="36">
        <f t="shared" si="3"/>
        <v>0.318056875955855</v>
      </c>
      <c r="L16" s="81">
        <v>127551</v>
      </c>
      <c r="M16" s="36">
        <f t="shared" si="4"/>
        <v>0</v>
      </c>
      <c r="N16" s="81">
        <v>96772</v>
      </c>
      <c r="O16" s="81">
        <v>96772</v>
      </c>
      <c r="P16" s="36">
        <f t="shared" si="6"/>
        <v>0.09440747323606001</v>
      </c>
      <c r="Q16" s="59">
        <v>105908</v>
      </c>
      <c r="R16" s="56"/>
      <c r="S16" s="86"/>
    </row>
    <row r="17" spans="2:19" ht="15">
      <c r="B17" s="19" t="s">
        <v>46</v>
      </c>
      <c r="C17" s="36">
        <f t="shared" si="5"/>
        <v>0.10719715735346874</v>
      </c>
      <c r="D17" s="81">
        <v>64812</v>
      </c>
      <c r="E17" s="36">
        <f t="shared" si="0"/>
        <v>0.12482703247518663</v>
      </c>
      <c r="F17" s="81">
        <v>65844</v>
      </c>
      <c r="G17" s="36">
        <f t="shared" si="1"/>
        <v>0.155474315390266</v>
      </c>
      <c r="H17" s="81">
        <v>67638</v>
      </c>
      <c r="I17" s="36">
        <f t="shared" si="2"/>
        <v>0.11867707603737807</v>
      </c>
      <c r="J17" s="81">
        <v>65484</v>
      </c>
      <c r="K17" s="36">
        <f t="shared" si="3"/>
        <v>0.26463604216136805</v>
      </c>
      <c r="L17" s="81">
        <v>74028</v>
      </c>
      <c r="M17" s="36">
        <f t="shared" si="4"/>
        <v>0</v>
      </c>
      <c r="N17" s="81">
        <v>58537</v>
      </c>
      <c r="O17" s="81">
        <v>58537</v>
      </c>
      <c r="P17" s="36">
        <f t="shared" si="6"/>
        <v>0.05196713189948238</v>
      </c>
      <c r="Q17" s="59">
        <v>61579</v>
      </c>
      <c r="R17" s="56"/>
      <c r="S17" s="86"/>
    </row>
    <row r="18" spans="2:19" ht="15">
      <c r="B18" s="19" t="s">
        <v>31</v>
      </c>
      <c r="C18" s="36">
        <f t="shared" si="5"/>
        <v>0.14139093137254902</v>
      </c>
      <c r="D18" s="81">
        <v>7451</v>
      </c>
      <c r="E18" s="36">
        <f t="shared" si="0"/>
        <v>0.19623161764705882</v>
      </c>
      <c r="F18" s="81">
        <v>7809</v>
      </c>
      <c r="G18" s="36">
        <f t="shared" si="1"/>
        <v>0.22426470588235295</v>
      </c>
      <c r="H18" s="81">
        <v>7992</v>
      </c>
      <c r="I18" s="36">
        <f t="shared" si="2"/>
        <v>0.2587316176470588</v>
      </c>
      <c r="J18" s="81">
        <v>8217</v>
      </c>
      <c r="K18" s="36">
        <f t="shared" si="3"/>
        <v>0.17539828431372548</v>
      </c>
      <c r="L18" s="81">
        <v>7673</v>
      </c>
      <c r="M18" s="36">
        <f t="shared" si="4"/>
        <v>0</v>
      </c>
      <c r="N18" s="81">
        <v>6528</v>
      </c>
      <c r="O18" s="81">
        <v>6528</v>
      </c>
      <c r="P18" s="36">
        <f t="shared" si="6"/>
        <v>0.11397058823529412</v>
      </c>
      <c r="Q18" s="61">
        <v>7272</v>
      </c>
      <c r="R18" s="56"/>
      <c r="S18" s="86"/>
    </row>
    <row r="19" spans="2:19" ht="15">
      <c r="B19" s="19" t="s">
        <v>47</v>
      </c>
      <c r="C19" s="56">
        <f t="shared" si="5"/>
        <v>0.12034146738687874</v>
      </c>
      <c r="D19" s="96">
        <v>82549</v>
      </c>
      <c r="E19" s="36">
        <f t="shared" si="0"/>
        <v>0.14957520154176054</v>
      </c>
      <c r="F19" s="81">
        <v>84703</v>
      </c>
      <c r="G19" s="56">
        <f t="shared" si="1"/>
        <v>0.10111017616242773</v>
      </c>
      <c r="H19" s="96">
        <v>81132</v>
      </c>
      <c r="I19" s="36">
        <f t="shared" si="2"/>
        <v>0.27112456230829785</v>
      </c>
      <c r="J19" s="81">
        <v>93659</v>
      </c>
      <c r="K19" s="56">
        <f t="shared" si="3"/>
        <v>0.15824760457099427</v>
      </c>
      <c r="L19" s="96">
        <v>85342</v>
      </c>
      <c r="M19" s="36">
        <f t="shared" si="4"/>
        <v>0.0018593414945305502</v>
      </c>
      <c r="N19" s="81">
        <v>73819</v>
      </c>
      <c r="O19" s="96">
        <v>73682</v>
      </c>
      <c r="P19" s="36">
        <f t="shared" si="6"/>
        <v>0.05476235715642898</v>
      </c>
      <c r="Q19" s="61">
        <v>77717</v>
      </c>
      <c r="R19" s="56"/>
      <c r="S19" s="86"/>
    </row>
    <row r="20" spans="2:19" ht="15">
      <c r="B20" s="19" t="s">
        <v>49</v>
      </c>
      <c r="C20" s="56">
        <f t="shared" si="5"/>
        <v>0.12397761515281963</v>
      </c>
      <c r="D20" s="96">
        <v>2611</v>
      </c>
      <c r="E20" s="36">
        <f t="shared" si="0"/>
        <v>0.1571244080929832</v>
      </c>
      <c r="F20" s="81">
        <v>2688</v>
      </c>
      <c r="G20" s="56">
        <f t="shared" si="1"/>
        <v>0.17391304347826086</v>
      </c>
      <c r="H20" s="96">
        <v>2727</v>
      </c>
      <c r="I20" s="36">
        <f t="shared" si="2"/>
        <v>0.16401205337925095</v>
      </c>
      <c r="J20" s="81">
        <v>2704</v>
      </c>
      <c r="K20" s="56">
        <f t="shared" si="3"/>
        <v>0.14722341799397332</v>
      </c>
      <c r="L20" s="96">
        <v>2665</v>
      </c>
      <c r="M20" s="36">
        <f t="shared" si="4"/>
        <v>0.003013344812742144</v>
      </c>
      <c r="N20" s="81">
        <v>2330</v>
      </c>
      <c r="O20" s="96">
        <v>2323</v>
      </c>
      <c r="P20" s="36">
        <f t="shared" si="6"/>
        <v>0.1149375807145932</v>
      </c>
      <c r="Q20" s="61">
        <v>2590</v>
      </c>
      <c r="R20" s="56"/>
      <c r="S20" s="86"/>
    </row>
    <row r="21" spans="2:17" ht="15">
      <c r="B21" s="19" t="s">
        <v>44</v>
      </c>
      <c r="C21" s="97">
        <f t="shared" si="5"/>
        <v>0.16204712612367203</v>
      </c>
      <c r="D21" s="96">
        <v>34127</v>
      </c>
      <c r="E21" s="36">
        <f t="shared" si="0"/>
        <v>0.17658676110051758</v>
      </c>
      <c r="F21" s="81">
        <v>34554</v>
      </c>
      <c r="G21" s="97">
        <f t="shared" si="1"/>
        <v>0.18533778262053938</v>
      </c>
      <c r="H21" s="96">
        <v>34811</v>
      </c>
      <c r="I21" s="36">
        <f t="shared" si="2"/>
        <v>0.20893489512394442</v>
      </c>
      <c r="J21" s="81">
        <v>35504</v>
      </c>
      <c r="K21" s="97">
        <f t="shared" si="3"/>
        <v>0.19449741214927813</v>
      </c>
      <c r="L21" s="96">
        <v>35080</v>
      </c>
      <c r="M21" s="36">
        <f t="shared" si="4"/>
        <v>0</v>
      </c>
      <c r="N21" s="81">
        <v>29368</v>
      </c>
      <c r="O21" s="96">
        <v>29368</v>
      </c>
      <c r="P21" s="36">
        <f t="shared" si="6"/>
        <v>0.12152683192590574</v>
      </c>
      <c r="Q21" s="61">
        <v>32937</v>
      </c>
    </row>
    <row r="22" spans="2:17" ht="15">
      <c r="B22" s="19" t="s">
        <v>50</v>
      </c>
      <c r="C22" s="97">
        <f t="shared" si="5"/>
        <v>0.11823289070480082</v>
      </c>
      <c r="D22" s="96">
        <v>4379</v>
      </c>
      <c r="E22" s="36">
        <f t="shared" si="0"/>
        <v>0.2576608784473953</v>
      </c>
      <c r="F22" s="81">
        <v>4925</v>
      </c>
      <c r="G22" s="97">
        <f t="shared" si="1"/>
        <v>0.11133810010214505</v>
      </c>
      <c r="H22" s="96">
        <v>4352</v>
      </c>
      <c r="I22" s="36">
        <f t="shared" si="2"/>
        <v>0.21220633299284986</v>
      </c>
      <c r="J22" s="81">
        <v>4747</v>
      </c>
      <c r="K22" s="97">
        <f t="shared" si="3"/>
        <v>0.4218590398365679</v>
      </c>
      <c r="L22" s="96">
        <v>5568</v>
      </c>
      <c r="M22" s="36">
        <f t="shared" si="4"/>
        <v>0</v>
      </c>
      <c r="N22" s="81">
        <v>3916</v>
      </c>
      <c r="O22" s="96">
        <v>3916</v>
      </c>
      <c r="P22" s="36">
        <f t="shared" si="6"/>
        <v>0.06179775280898876</v>
      </c>
      <c r="Q22" s="61">
        <v>4158</v>
      </c>
    </row>
    <row r="23" spans="2:17" ht="15.75" thickBot="1">
      <c r="B23" s="28" t="s">
        <v>48</v>
      </c>
      <c r="C23" s="37">
        <f t="shared" si="5"/>
        <v>0.1016312259702124</v>
      </c>
      <c r="D23" s="95">
        <v>88537</v>
      </c>
      <c r="E23" s="41">
        <f t="shared" si="0"/>
        <v>0.19765083552115867</v>
      </c>
      <c r="F23" s="82">
        <v>96254</v>
      </c>
      <c r="G23" s="37">
        <f t="shared" si="1"/>
        <v>0.10765344846893703</v>
      </c>
      <c r="H23" s="95">
        <v>89021</v>
      </c>
      <c r="I23" s="41">
        <f t="shared" si="2"/>
        <v>0.2950764598290386</v>
      </c>
      <c r="J23" s="82">
        <v>104084</v>
      </c>
      <c r="K23" s="37">
        <f t="shared" si="3"/>
        <v>0.18596722616929412</v>
      </c>
      <c r="L23" s="95">
        <v>95315</v>
      </c>
      <c r="M23" s="41">
        <f t="shared" si="4"/>
        <v>0.006308402493498737</v>
      </c>
      <c r="N23" s="82">
        <v>80876</v>
      </c>
      <c r="O23" s="95">
        <v>80369</v>
      </c>
      <c r="P23" s="41">
        <f t="shared" si="6"/>
        <v>0.04142144359143451</v>
      </c>
      <c r="Q23" s="64">
        <v>83698</v>
      </c>
    </row>
  </sheetData>
  <sheetProtection/>
  <mergeCells count="7">
    <mergeCell ref="C2:D2"/>
    <mergeCell ref="P2:Q2"/>
    <mergeCell ref="E2:F2"/>
    <mergeCell ref="G2:H2"/>
    <mergeCell ref="I2:J2"/>
    <mergeCell ref="K2:L2"/>
    <mergeCell ref="M2:N2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23"/>
  <sheetViews>
    <sheetView zoomScalePageLayoutView="0" workbookViewId="0" topLeftCell="A1">
      <selection activeCell="K2" sqref="K2:N2"/>
    </sheetView>
  </sheetViews>
  <sheetFormatPr defaultColWidth="9.140625" defaultRowHeight="15"/>
  <sheetData>
    <row r="1" ht="15.75" thickBot="1"/>
    <row r="2" spans="2:16" ht="15">
      <c r="B2" s="2" t="s">
        <v>0</v>
      </c>
      <c r="C2" s="85" t="s">
        <v>1</v>
      </c>
      <c r="D2" s="85" t="s">
        <v>2</v>
      </c>
      <c r="E2" s="242" t="s">
        <v>3</v>
      </c>
      <c r="F2" s="243"/>
      <c r="G2" s="244"/>
      <c r="H2" s="242" t="s">
        <v>4</v>
      </c>
      <c r="I2" s="243"/>
      <c r="J2" s="244"/>
      <c r="K2" s="250" t="s">
        <v>32</v>
      </c>
      <c r="L2" s="249"/>
      <c r="M2" s="249"/>
      <c r="N2" s="245"/>
      <c r="O2" s="242" t="s">
        <v>5</v>
      </c>
      <c r="P2" s="245"/>
    </row>
    <row r="3" spans="2:16" ht="15">
      <c r="B3" s="3"/>
      <c r="C3" s="8" t="s">
        <v>6</v>
      </c>
      <c r="D3" s="8" t="s">
        <v>6</v>
      </c>
      <c r="E3" s="8" t="s">
        <v>6</v>
      </c>
      <c r="F3" s="7" t="s">
        <v>7</v>
      </c>
      <c r="G3" s="9" t="s">
        <v>8</v>
      </c>
      <c r="H3" s="8" t="s">
        <v>9</v>
      </c>
      <c r="I3" s="7" t="s">
        <v>7</v>
      </c>
      <c r="J3" s="9" t="s">
        <v>8</v>
      </c>
      <c r="K3" s="44" t="s">
        <v>36</v>
      </c>
      <c r="L3" s="45" t="s">
        <v>9</v>
      </c>
      <c r="M3" s="45" t="s">
        <v>7</v>
      </c>
      <c r="N3" s="46" t="s">
        <v>8</v>
      </c>
      <c r="O3" s="8" t="s">
        <v>10</v>
      </c>
      <c r="P3" s="9" t="s">
        <v>8</v>
      </c>
    </row>
    <row r="4" spans="2:16" ht="15">
      <c r="B4" s="4" t="s">
        <v>11</v>
      </c>
      <c r="C4" s="6"/>
      <c r="D4" s="6"/>
      <c r="E4" s="14">
        <v>0</v>
      </c>
      <c r="F4" s="1">
        <v>74</v>
      </c>
      <c r="G4" s="5">
        <v>3.4</v>
      </c>
      <c r="H4" s="90">
        <v>0</v>
      </c>
      <c r="I4" s="58">
        <v>7</v>
      </c>
      <c r="J4" s="59">
        <v>0.6</v>
      </c>
      <c r="K4" s="83">
        <v>3323</v>
      </c>
      <c r="L4" s="42">
        <f>(K4-O4)/O4</f>
        <v>0</v>
      </c>
      <c r="M4" s="48">
        <v>4</v>
      </c>
      <c r="N4" s="49">
        <v>0.1</v>
      </c>
      <c r="O4" s="10">
        <v>3323</v>
      </c>
      <c r="P4" s="5">
        <v>0.1</v>
      </c>
    </row>
    <row r="5" spans="2:16" ht="15">
      <c r="B5" s="4" t="s">
        <v>12</v>
      </c>
      <c r="C5" s="6"/>
      <c r="D5" s="6"/>
      <c r="E5" s="14">
        <v>0</v>
      </c>
      <c r="F5" s="1">
        <v>136</v>
      </c>
      <c r="G5" s="5">
        <v>4.1</v>
      </c>
      <c r="H5" s="90">
        <v>0</v>
      </c>
      <c r="I5" s="58">
        <v>9</v>
      </c>
      <c r="J5" s="59">
        <v>0.7</v>
      </c>
      <c r="K5" s="83">
        <v>6859</v>
      </c>
      <c r="L5" s="42">
        <f aca="true" t="shared" si="0" ref="L5:L23">(K5-O5)/O5</f>
        <v>0</v>
      </c>
      <c r="M5" s="48">
        <v>8</v>
      </c>
      <c r="N5" s="49">
        <v>0.2</v>
      </c>
      <c r="O5" s="10">
        <v>6859</v>
      </c>
      <c r="P5" s="5">
        <v>0.19</v>
      </c>
    </row>
    <row r="6" spans="2:16" ht="15">
      <c r="B6" s="4" t="s">
        <v>13</v>
      </c>
      <c r="C6" s="6"/>
      <c r="D6" s="6"/>
      <c r="E6" s="14">
        <v>0</v>
      </c>
      <c r="F6" s="1">
        <v>1267</v>
      </c>
      <c r="G6" s="5">
        <v>14.7</v>
      </c>
      <c r="H6" s="90">
        <v>0</v>
      </c>
      <c r="I6" s="58">
        <v>8</v>
      </c>
      <c r="J6" s="59">
        <v>0.6</v>
      </c>
      <c r="K6" s="83">
        <v>7013</v>
      </c>
      <c r="L6" s="42">
        <f t="shared" si="0"/>
        <v>0</v>
      </c>
      <c r="M6" s="48">
        <v>6</v>
      </c>
      <c r="N6" s="49">
        <v>0.5</v>
      </c>
      <c r="O6" s="10">
        <v>7013</v>
      </c>
      <c r="P6" s="5">
        <v>0.24</v>
      </c>
    </row>
    <row r="7" spans="2:16" ht="15">
      <c r="B7" s="4" t="s">
        <v>14</v>
      </c>
      <c r="C7" s="6"/>
      <c r="D7" s="6"/>
      <c r="E7" s="14">
        <v>0</v>
      </c>
      <c r="F7" s="1">
        <v>1345</v>
      </c>
      <c r="G7" s="5">
        <v>19.4</v>
      </c>
      <c r="H7" s="90">
        <v>0</v>
      </c>
      <c r="I7" s="58">
        <v>13</v>
      </c>
      <c r="J7" s="59">
        <v>1.3</v>
      </c>
      <c r="K7" s="83">
        <v>1610</v>
      </c>
      <c r="L7" s="42">
        <f t="shared" si="0"/>
        <v>0</v>
      </c>
      <c r="M7" s="48">
        <v>11</v>
      </c>
      <c r="N7" s="49">
        <v>1</v>
      </c>
      <c r="O7" s="10">
        <v>1610</v>
      </c>
      <c r="P7" s="5">
        <v>0.25</v>
      </c>
    </row>
    <row r="8" spans="2:16" ht="15">
      <c r="B8" s="4" t="s">
        <v>15</v>
      </c>
      <c r="C8" s="6"/>
      <c r="D8" s="6"/>
      <c r="E8" s="14">
        <v>0</v>
      </c>
      <c r="F8" s="1">
        <v>2185</v>
      </c>
      <c r="G8" s="5">
        <v>29.2</v>
      </c>
      <c r="H8" s="90">
        <v>0</v>
      </c>
      <c r="I8" s="58">
        <v>12</v>
      </c>
      <c r="J8" s="59">
        <v>1.2</v>
      </c>
      <c r="K8" s="83">
        <v>2020</v>
      </c>
      <c r="L8" s="42">
        <f t="shared" si="0"/>
        <v>0</v>
      </c>
      <c r="M8" s="48">
        <v>11</v>
      </c>
      <c r="N8" s="49">
        <v>1</v>
      </c>
      <c r="O8" s="10">
        <v>2020</v>
      </c>
      <c r="P8" s="5">
        <v>0.31</v>
      </c>
    </row>
    <row r="9" spans="2:16" ht="15">
      <c r="B9" s="4" t="s">
        <v>16</v>
      </c>
      <c r="C9" s="6"/>
      <c r="D9" s="6"/>
      <c r="E9" s="14">
        <v>0</v>
      </c>
      <c r="F9" s="1">
        <v>4704</v>
      </c>
      <c r="G9" s="5">
        <v>79.8</v>
      </c>
      <c r="H9" s="90">
        <v>0</v>
      </c>
      <c r="I9" s="58">
        <v>10</v>
      </c>
      <c r="J9" s="59">
        <v>1.3</v>
      </c>
      <c r="K9" s="69">
        <v>679</v>
      </c>
      <c r="L9" s="42">
        <f t="shared" si="0"/>
        <v>-0.02861230329041488</v>
      </c>
      <c r="M9" s="75">
        <v>9</v>
      </c>
      <c r="N9" s="76">
        <v>1</v>
      </c>
      <c r="O9" s="10">
        <v>699</v>
      </c>
      <c r="P9" s="5">
        <v>0.52</v>
      </c>
    </row>
    <row r="10" spans="2:16" ht="15">
      <c r="B10" s="4" t="s">
        <v>17</v>
      </c>
      <c r="C10" s="6"/>
      <c r="D10" s="6"/>
      <c r="E10" s="14">
        <v>0</v>
      </c>
      <c r="F10" s="1">
        <v>4807</v>
      </c>
      <c r="G10" s="5">
        <v>85.2</v>
      </c>
      <c r="H10" s="90">
        <v>0</v>
      </c>
      <c r="I10" s="58">
        <v>22</v>
      </c>
      <c r="J10" s="59">
        <v>2.2</v>
      </c>
      <c r="K10" s="47">
        <v>33632</v>
      </c>
      <c r="L10" s="42">
        <f t="shared" si="0"/>
        <v>0.003281427122486725</v>
      </c>
      <c r="M10" s="48">
        <v>21</v>
      </c>
      <c r="N10" s="49">
        <v>1.9</v>
      </c>
      <c r="O10" s="10">
        <v>33522</v>
      </c>
      <c r="P10" s="5">
        <v>0.55</v>
      </c>
    </row>
    <row r="11" spans="2:16" ht="15">
      <c r="B11" s="4" t="s">
        <v>18</v>
      </c>
      <c r="C11" s="6"/>
      <c r="D11" s="6"/>
      <c r="E11" s="6">
        <v>0.0421</v>
      </c>
      <c r="F11" s="1">
        <v>5482</v>
      </c>
      <c r="G11" s="5" t="s">
        <v>19</v>
      </c>
      <c r="H11" s="90">
        <v>0</v>
      </c>
      <c r="I11" s="58">
        <v>33</v>
      </c>
      <c r="J11" s="59">
        <v>6</v>
      </c>
      <c r="K11" s="47">
        <v>431</v>
      </c>
      <c r="L11" s="42">
        <f t="shared" si="0"/>
        <v>0.011737089201877934</v>
      </c>
      <c r="M11" s="48">
        <v>21</v>
      </c>
      <c r="N11" s="49">
        <v>1.9</v>
      </c>
      <c r="O11" s="10">
        <v>426</v>
      </c>
      <c r="P11" s="5">
        <v>0.31</v>
      </c>
    </row>
    <row r="12" spans="2:16" ht="15">
      <c r="B12" s="4" t="s">
        <v>20</v>
      </c>
      <c r="C12" s="36"/>
      <c r="D12" s="6"/>
      <c r="E12" s="14">
        <v>0</v>
      </c>
      <c r="F12" s="1">
        <v>2037</v>
      </c>
      <c r="G12" s="5">
        <v>33.7</v>
      </c>
      <c r="H12" s="90">
        <v>0</v>
      </c>
      <c r="I12" s="58">
        <v>15</v>
      </c>
      <c r="J12" s="59">
        <v>1.7</v>
      </c>
      <c r="K12" s="47">
        <v>7544</v>
      </c>
      <c r="L12" s="42">
        <f t="shared" si="0"/>
        <v>0.00026518164942985947</v>
      </c>
      <c r="M12" s="48">
        <v>13</v>
      </c>
      <c r="N12" s="49">
        <v>0.9</v>
      </c>
      <c r="O12" s="10">
        <v>7542</v>
      </c>
      <c r="P12" s="5">
        <v>0.41</v>
      </c>
    </row>
    <row r="13" spans="2:16" ht="15">
      <c r="B13" s="4" t="s">
        <v>21</v>
      </c>
      <c r="C13" s="36"/>
      <c r="D13" s="6"/>
      <c r="E13" s="6">
        <v>0.0512</v>
      </c>
      <c r="F13" s="1">
        <v>5259</v>
      </c>
      <c r="G13" s="5" t="s">
        <v>19</v>
      </c>
      <c r="H13" s="90">
        <v>0</v>
      </c>
      <c r="I13" s="58">
        <v>20</v>
      </c>
      <c r="J13" s="59">
        <v>5.1</v>
      </c>
      <c r="K13" s="47">
        <v>677</v>
      </c>
      <c r="L13" s="42">
        <f t="shared" si="0"/>
        <v>0.002962962962962963</v>
      </c>
      <c r="M13" s="48">
        <v>28</v>
      </c>
      <c r="N13" s="49">
        <v>1.9</v>
      </c>
      <c r="O13" s="10">
        <v>675</v>
      </c>
      <c r="P13" s="5">
        <v>0.47</v>
      </c>
    </row>
    <row r="14" spans="2:16" ht="15">
      <c r="B14" s="4" t="s">
        <v>22</v>
      </c>
      <c r="C14" s="36"/>
      <c r="D14" s="6"/>
      <c r="E14" s="6">
        <v>0.0656</v>
      </c>
      <c r="F14" s="1">
        <v>5347</v>
      </c>
      <c r="G14" s="5" t="s">
        <v>19</v>
      </c>
      <c r="H14" s="90">
        <v>0</v>
      </c>
      <c r="I14" s="58">
        <v>53</v>
      </c>
      <c r="J14" s="59">
        <v>9.1</v>
      </c>
      <c r="K14" s="47">
        <v>546</v>
      </c>
      <c r="L14" s="42">
        <f t="shared" si="0"/>
        <v>0.01486988847583643</v>
      </c>
      <c r="M14" s="48">
        <v>28</v>
      </c>
      <c r="N14" s="49">
        <v>2.5</v>
      </c>
      <c r="O14" s="10">
        <v>538</v>
      </c>
      <c r="P14" s="5">
        <v>1.27</v>
      </c>
    </row>
    <row r="15" spans="2:16" ht="15">
      <c r="B15" s="4" t="s">
        <v>23</v>
      </c>
      <c r="C15" s="36"/>
      <c r="D15" s="6"/>
      <c r="E15" s="6">
        <v>0.0418</v>
      </c>
      <c r="F15" s="1">
        <v>5218</v>
      </c>
      <c r="G15" s="5" t="s">
        <v>19</v>
      </c>
      <c r="H15" s="90">
        <v>0</v>
      </c>
      <c r="I15" s="58">
        <v>42</v>
      </c>
      <c r="J15" s="59">
        <v>7.4</v>
      </c>
      <c r="K15" s="47">
        <v>109052</v>
      </c>
      <c r="L15" s="42">
        <f t="shared" si="0"/>
        <v>0.008256363316968537</v>
      </c>
      <c r="M15" s="48">
        <v>19</v>
      </c>
      <c r="N15" s="49">
        <v>2</v>
      </c>
      <c r="O15" s="10">
        <v>108159</v>
      </c>
      <c r="P15" s="5">
        <v>1.17</v>
      </c>
    </row>
    <row r="16" spans="2:16" ht="15">
      <c r="B16" s="4" t="s">
        <v>24</v>
      </c>
      <c r="C16" s="6"/>
      <c r="D16" s="6"/>
      <c r="E16" s="6">
        <v>0.0498</v>
      </c>
      <c r="F16" s="1">
        <v>5191</v>
      </c>
      <c r="G16" s="5" t="s">
        <v>19</v>
      </c>
      <c r="H16" s="90">
        <v>0</v>
      </c>
      <c r="I16" s="58">
        <v>73</v>
      </c>
      <c r="J16" s="59">
        <v>12.4</v>
      </c>
      <c r="K16" s="47">
        <v>55551</v>
      </c>
      <c r="L16" s="42">
        <f t="shared" si="0"/>
        <v>0.006194642177905776</v>
      </c>
      <c r="M16" s="48">
        <v>32</v>
      </c>
      <c r="N16" s="49">
        <v>2.6</v>
      </c>
      <c r="O16" s="10">
        <v>55209</v>
      </c>
      <c r="P16" s="5">
        <v>1.62</v>
      </c>
    </row>
    <row r="17" spans="2:16" ht="15">
      <c r="B17" s="4" t="s">
        <v>25</v>
      </c>
      <c r="C17" s="6"/>
      <c r="D17" s="6"/>
      <c r="E17" s="6">
        <v>0.0531</v>
      </c>
      <c r="F17" s="1">
        <v>5114</v>
      </c>
      <c r="G17" s="5" t="s">
        <v>19</v>
      </c>
      <c r="H17" s="90">
        <v>0.001</v>
      </c>
      <c r="I17" s="58">
        <v>74</v>
      </c>
      <c r="J17" s="59">
        <v>13.1</v>
      </c>
      <c r="K17" s="47">
        <v>1220</v>
      </c>
      <c r="L17" s="42">
        <f t="shared" si="0"/>
        <v>0.007431874483897605</v>
      </c>
      <c r="M17" s="48">
        <v>35</v>
      </c>
      <c r="N17" s="49">
        <v>3</v>
      </c>
      <c r="O17" s="10">
        <v>1211</v>
      </c>
      <c r="P17" s="5">
        <v>1.68</v>
      </c>
    </row>
    <row r="18" spans="2:16" ht="15">
      <c r="B18" s="19" t="s">
        <v>26</v>
      </c>
      <c r="C18" s="27"/>
      <c r="D18" s="24"/>
      <c r="E18" s="20">
        <v>0.0512</v>
      </c>
      <c r="F18" s="21">
        <v>5072</v>
      </c>
      <c r="G18" s="5" t="s">
        <v>19</v>
      </c>
      <c r="H18" s="90">
        <v>0</v>
      </c>
      <c r="I18" s="60">
        <v>24</v>
      </c>
      <c r="J18" s="61">
        <v>11.8</v>
      </c>
      <c r="K18" s="50">
        <v>21285</v>
      </c>
      <c r="L18" s="42">
        <f t="shared" si="0"/>
        <v>0.000140964195094446</v>
      </c>
      <c r="M18" s="51">
        <v>25</v>
      </c>
      <c r="N18" s="52">
        <v>2.6</v>
      </c>
      <c r="O18" s="25">
        <v>21282</v>
      </c>
      <c r="P18" s="26">
        <v>1.74</v>
      </c>
    </row>
    <row r="19" spans="2:16" ht="15">
      <c r="B19" s="19" t="s">
        <v>27</v>
      </c>
      <c r="C19" s="27"/>
      <c r="D19" s="24"/>
      <c r="E19" s="20">
        <v>0.061399999999999996</v>
      </c>
      <c r="F19" s="21">
        <v>5041</v>
      </c>
      <c r="G19" s="5" t="s">
        <v>19</v>
      </c>
      <c r="H19" s="90">
        <v>0</v>
      </c>
      <c r="I19" s="60">
        <v>39</v>
      </c>
      <c r="J19" s="61">
        <v>12.7</v>
      </c>
      <c r="K19" s="50">
        <v>22218</v>
      </c>
      <c r="L19" s="42">
        <f t="shared" si="0"/>
        <v>0.0034777110338286435</v>
      </c>
      <c r="M19" s="51">
        <v>25</v>
      </c>
      <c r="N19" s="52">
        <v>2.5</v>
      </c>
      <c r="O19" s="25">
        <v>22141</v>
      </c>
      <c r="P19" s="26">
        <v>1.68</v>
      </c>
    </row>
    <row r="20" spans="2:16" ht="15">
      <c r="B20" s="19" t="s">
        <v>28</v>
      </c>
      <c r="C20" s="27"/>
      <c r="D20" s="24"/>
      <c r="E20" s="20">
        <v>0.0487</v>
      </c>
      <c r="F20" s="21">
        <v>5121</v>
      </c>
      <c r="G20" s="5" t="s">
        <v>19</v>
      </c>
      <c r="H20" s="91">
        <v>0.0018</v>
      </c>
      <c r="I20" s="60">
        <v>34</v>
      </c>
      <c r="J20" s="61">
        <v>13.1</v>
      </c>
      <c r="K20" s="50">
        <v>20928</v>
      </c>
      <c r="L20" s="42">
        <f t="shared" si="0"/>
        <v>0.008626921779362862</v>
      </c>
      <c r="M20" s="51">
        <v>20</v>
      </c>
      <c r="N20" s="52">
        <v>2.1</v>
      </c>
      <c r="O20" s="25">
        <v>20749</v>
      </c>
      <c r="P20" s="26">
        <v>1.82</v>
      </c>
    </row>
    <row r="21" spans="2:16" ht="15">
      <c r="B21" s="19" t="s">
        <v>29</v>
      </c>
      <c r="C21" s="27"/>
      <c r="D21" s="24"/>
      <c r="E21" s="20">
        <v>0.0507</v>
      </c>
      <c r="F21" s="21">
        <v>4976</v>
      </c>
      <c r="G21" s="5" t="s">
        <v>19</v>
      </c>
      <c r="H21" s="90">
        <v>0</v>
      </c>
      <c r="I21" s="60">
        <v>31</v>
      </c>
      <c r="J21" s="61">
        <v>12.6</v>
      </c>
      <c r="K21" s="50">
        <v>21436</v>
      </c>
      <c r="L21" s="42">
        <f t="shared" si="0"/>
        <v>0.006668545130083592</v>
      </c>
      <c r="M21" s="51">
        <v>30</v>
      </c>
      <c r="N21" s="52">
        <v>2.9</v>
      </c>
      <c r="O21" s="25">
        <v>21294</v>
      </c>
      <c r="P21" s="26">
        <v>1.54</v>
      </c>
    </row>
    <row r="22" spans="2:16" ht="15">
      <c r="B22" s="19" t="s">
        <v>30</v>
      </c>
      <c r="C22" s="24"/>
      <c r="D22" s="24"/>
      <c r="E22" s="6">
        <v>0.0672</v>
      </c>
      <c r="F22" s="21">
        <v>4756</v>
      </c>
      <c r="G22" s="21" t="s">
        <v>19</v>
      </c>
      <c r="H22" s="92">
        <v>0.0001</v>
      </c>
      <c r="I22" s="60">
        <v>26</v>
      </c>
      <c r="J22" s="61">
        <v>9.9</v>
      </c>
      <c r="K22" s="50">
        <v>14382</v>
      </c>
      <c r="L22" s="42">
        <f t="shared" si="0"/>
        <v>0.00020863759649488838</v>
      </c>
      <c r="M22" s="51">
        <v>24</v>
      </c>
      <c r="N22" s="52">
        <v>2.2</v>
      </c>
      <c r="O22" s="38">
        <v>14379</v>
      </c>
      <c r="P22" s="26">
        <v>1.28</v>
      </c>
    </row>
    <row r="23" spans="2:16" ht="15.75" thickBot="1">
      <c r="B23" s="28" t="s">
        <v>31</v>
      </c>
      <c r="C23" s="29"/>
      <c r="D23" s="29"/>
      <c r="E23" s="39">
        <v>0.0722</v>
      </c>
      <c r="F23" s="30">
        <v>4512</v>
      </c>
      <c r="G23" s="30" t="s">
        <v>19</v>
      </c>
      <c r="H23" s="93">
        <v>0.0022</v>
      </c>
      <c r="I23" s="63">
        <v>88</v>
      </c>
      <c r="J23" s="64">
        <v>17.1</v>
      </c>
      <c r="K23" s="53">
        <v>6590</v>
      </c>
      <c r="L23" s="43">
        <f t="shared" si="0"/>
        <v>0.009497549019607842</v>
      </c>
      <c r="M23" s="54">
        <v>47</v>
      </c>
      <c r="N23" s="55">
        <v>7.2</v>
      </c>
      <c r="O23" s="40">
        <v>6528</v>
      </c>
      <c r="P23" s="33">
        <v>6.95</v>
      </c>
    </row>
  </sheetData>
  <sheetProtection/>
  <mergeCells count="4">
    <mergeCell ref="E2:G2"/>
    <mergeCell ref="H2:J2"/>
    <mergeCell ref="K2:N2"/>
    <mergeCell ref="O2:P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26"/>
  <sheetViews>
    <sheetView zoomScalePageLayoutView="0" workbookViewId="0" topLeftCell="A1">
      <selection activeCell="U6" sqref="U6"/>
    </sheetView>
  </sheetViews>
  <sheetFormatPr defaultColWidth="9.140625" defaultRowHeight="15"/>
  <cols>
    <col min="5" max="5" width="6.8515625" style="0" customWidth="1"/>
    <col min="6" max="6" width="6.140625" style="0" customWidth="1"/>
    <col min="7" max="7" width="6.7109375" style="0" customWidth="1"/>
    <col min="8" max="8" width="7.00390625" style="0" customWidth="1"/>
    <col min="9" max="10" width="5.57421875" style="0" customWidth="1"/>
    <col min="11" max="11" width="7.57421875" style="0" customWidth="1"/>
    <col min="12" max="12" width="7.7109375" style="0" customWidth="1"/>
    <col min="13" max="13" width="6.7109375" style="0" customWidth="1"/>
    <col min="14" max="14" width="5.57421875" style="0" customWidth="1"/>
    <col min="15" max="15" width="4.421875" style="0" customWidth="1"/>
  </cols>
  <sheetData>
    <row r="1" ht="15.75" thickBot="1"/>
    <row r="2" spans="2:17" ht="15">
      <c r="B2" s="2" t="s">
        <v>0</v>
      </c>
      <c r="C2" s="87" t="s">
        <v>1</v>
      </c>
      <c r="D2" s="87" t="s">
        <v>2</v>
      </c>
      <c r="E2" s="242" t="s">
        <v>3</v>
      </c>
      <c r="F2" s="243"/>
      <c r="G2" s="244"/>
      <c r="H2" s="242" t="s">
        <v>4</v>
      </c>
      <c r="I2" s="243"/>
      <c r="J2" s="243"/>
      <c r="K2" s="245"/>
      <c r="L2" s="246" t="s">
        <v>51</v>
      </c>
      <c r="M2" s="252"/>
      <c r="N2" s="252"/>
      <c r="O2" s="253"/>
      <c r="P2" s="242" t="s">
        <v>5</v>
      </c>
      <c r="Q2" s="245"/>
    </row>
    <row r="3" spans="2:17" ht="15.75" thickBot="1">
      <c r="B3" s="102"/>
      <c r="C3" s="103" t="s">
        <v>6</v>
      </c>
      <c r="D3" s="103" t="s">
        <v>6</v>
      </c>
      <c r="E3" s="103" t="s">
        <v>6</v>
      </c>
      <c r="F3" s="104" t="s">
        <v>7</v>
      </c>
      <c r="G3" s="105" t="s">
        <v>8</v>
      </c>
      <c r="H3" s="103" t="s">
        <v>9</v>
      </c>
      <c r="I3" s="104" t="s">
        <v>7</v>
      </c>
      <c r="J3" s="104" t="s">
        <v>8</v>
      </c>
      <c r="K3" s="105" t="s">
        <v>36</v>
      </c>
      <c r="L3" s="106" t="s">
        <v>36</v>
      </c>
      <c r="M3" s="107" t="s">
        <v>9</v>
      </c>
      <c r="N3" s="107" t="s">
        <v>7</v>
      </c>
      <c r="O3" s="108" t="s">
        <v>8</v>
      </c>
      <c r="P3" s="103" t="s">
        <v>10</v>
      </c>
      <c r="Q3" s="105" t="s">
        <v>8</v>
      </c>
    </row>
    <row r="4" spans="2:17" ht="15">
      <c r="B4" s="4" t="s">
        <v>20</v>
      </c>
      <c r="C4" s="91">
        <v>0.31941129673826574</v>
      </c>
      <c r="D4" s="6">
        <v>0.10673561389551843</v>
      </c>
      <c r="E4" s="14">
        <v>0</v>
      </c>
      <c r="F4" s="1">
        <v>2037</v>
      </c>
      <c r="G4" s="5">
        <v>33.7</v>
      </c>
      <c r="H4" s="90">
        <v>0</v>
      </c>
      <c r="I4" s="58">
        <v>15</v>
      </c>
      <c r="J4" s="58">
        <v>1.7</v>
      </c>
      <c r="K4" s="109">
        <v>7542</v>
      </c>
      <c r="L4" s="99">
        <v>7544</v>
      </c>
      <c r="M4" s="42">
        <v>0.00026518164942985947</v>
      </c>
      <c r="N4" s="16">
        <v>7</v>
      </c>
      <c r="O4" s="13">
        <v>0.5</v>
      </c>
      <c r="P4" s="10">
        <v>7542</v>
      </c>
      <c r="Q4" s="5">
        <v>0.21</v>
      </c>
    </row>
    <row r="5" spans="2:17" ht="15">
      <c r="B5" s="4" t="s">
        <v>21</v>
      </c>
      <c r="C5" s="91">
        <v>0.16</v>
      </c>
      <c r="D5" s="6">
        <v>0.09925925925925926</v>
      </c>
      <c r="E5" s="6">
        <v>0.0512</v>
      </c>
      <c r="F5" s="1">
        <v>2341</v>
      </c>
      <c r="G5" s="5" t="s">
        <v>19</v>
      </c>
      <c r="H5" s="90">
        <v>0</v>
      </c>
      <c r="I5" s="58">
        <v>20</v>
      </c>
      <c r="J5" s="58">
        <v>5.1</v>
      </c>
      <c r="K5" s="5">
        <v>675</v>
      </c>
      <c r="L5" s="99">
        <v>677</v>
      </c>
      <c r="M5" s="42">
        <v>0.002962962962962963</v>
      </c>
      <c r="N5" s="16">
        <v>28</v>
      </c>
      <c r="O5" s="13">
        <v>1.9</v>
      </c>
      <c r="P5" s="10">
        <v>675</v>
      </c>
      <c r="Q5" s="5">
        <v>0.25</v>
      </c>
    </row>
    <row r="6" spans="2:17" ht="15">
      <c r="B6" s="4" t="s">
        <v>22</v>
      </c>
      <c r="C6" s="91">
        <v>0.17286245353159851</v>
      </c>
      <c r="D6" s="6">
        <v>0.12825278810408922</v>
      </c>
      <c r="E6" s="6">
        <v>0.0656</v>
      </c>
      <c r="F6" s="1">
        <v>2453</v>
      </c>
      <c r="G6" s="5" t="s">
        <v>19</v>
      </c>
      <c r="H6" s="90">
        <v>0</v>
      </c>
      <c r="I6" s="58">
        <v>53</v>
      </c>
      <c r="J6" s="58">
        <v>9.1</v>
      </c>
      <c r="K6" s="5">
        <v>538</v>
      </c>
      <c r="L6" s="99">
        <v>546</v>
      </c>
      <c r="M6" s="42">
        <v>0.01486988847583643</v>
      </c>
      <c r="N6" s="16">
        <v>28</v>
      </c>
      <c r="O6" s="13">
        <v>2.5</v>
      </c>
      <c r="P6" s="10">
        <v>538</v>
      </c>
      <c r="Q6" s="5">
        <v>0.14</v>
      </c>
    </row>
    <row r="7" spans="2:19" ht="15">
      <c r="B7" s="4" t="s">
        <v>23</v>
      </c>
      <c r="C7" s="91">
        <v>0.2976173966105456</v>
      </c>
      <c r="D7" s="6">
        <v>0.10223837128671678</v>
      </c>
      <c r="E7" s="6">
        <v>0.0418</v>
      </c>
      <c r="F7" s="1">
        <v>2312</v>
      </c>
      <c r="G7" s="5" t="s">
        <v>19</v>
      </c>
      <c r="H7" s="90">
        <v>0</v>
      </c>
      <c r="I7" s="58">
        <v>42</v>
      </c>
      <c r="J7" s="58">
        <v>7.4</v>
      </c>
      <c r="K7" s="5">
        <v>108159</v>
      </c>
      <c r="L7" s="99">
        <v>108202</v>
      </c>
      <c r="M7" s="42">
        <v>0.0003975628472896384</v>
      </c>
      <c r="N7" s="16">
        <v>16</v>
      </c>
      <c r="O7" s="13">
        <v>1.5</v>
      </c>
      <c r="P7" s="10">
        <v>108159</v>
      </c>
      <c r="Q7" s="5">
        <v>1.28</v>
      </c>
      <c r="S7" s="16"/>
    </row>
    <row r="8" spans="2:19" ht="15">
      <c r="B8" s="4" t="s">
        <v>25</v>
      </c>
      <c r="C8" s="91">
        <v>0.22791081750619324</v>
      </c>
      <c r="D8" s="6">
        <v>0.13955408753096615</v>
      </c>
      <c r="E8" s="6">
        <v>0.0531</v>
      </c>
      <c r="F8" s="1">
        <v>2478</v>
      </c>
      <c r="G8" s="5" t="s">
        <v>19</v>
      </c>
      <c r="H8" s="90">
        <v>0.001</v>
      </c>
      <c r="I8" s="58">
        <v>74</v>
      </c>
      <c r="J8" s="58">
        <v>13.1</v>
      </c>
      <c r="K8" s="5">
        <v>1211</v>
      </c>
      <c r="L8" s="99">
        <v>1220</v>
      </c>
      <c r="M8" s="42">
        <v>0.007431874483897605</v>
      </c>
      <c r="N8" s="16">
        <v>35</v>
      </c>
      <c r="O8" s="13">
        <v>3</v>
      </c>
      <c r="P8" s="10">
        <v>1211</v>
      </c>
      <c r="Q8" s="5">
        <v>1.32</v>
      </c>
      <c r="S8" s="16"/>
    </row>
    <row r="9" spans="2:19" ht="15">
      <c r="B9" s="19" t="s">
        <v>26</v>
      </c>
      <c r="C9" s="91">
        <v>0.1411991354196034</v>
      </c>
      <c r="D9" s="6">
        <v>0.12240390940701062</v>
      </c>
      <c r="E9" s="6">
        <v>0.0512</v>
      </c>
      <c r="F9" s="1">
        <v>2397</v>
      </c>
      <c r="G9" s="5" t="s">
        <v>19</v>
      </c>
      <c r="H9" s="90">
        <v>0</v>
      </c>
      <c r="I9" s="58">
        <v>24</v>
      </c>
      <c r="J9" s="58">
        <v>11.8</v>
      </c>
      <c r="K9" s="5">
        <v>21282</v>
      </c>
      <c r="L9" s="99">
        <v>21285</v>
      </c>
      <c r="M9" s="42">
        <v>0.000140964195094446</v>
      </c>
      <c r="N9" s="16">
        <v>25</v>
      </c>
      <c r="O9" s="13">
        <v>2.6</v>
      </c>
      <c r="P9" s="10">
        <v>21282</v>
      </c>
      <c r="Q9" s="5">
        <v>0.68</v>
      </c>
      <c r="S9" s="16"/>
    </row>
    <row r="10" spans="2:19" ht="15">
      <c r="B10" s="19" t="s">
        <v>27</v>
      </c>
      <c r="C10" s="91">
        <v>0.16584616774310104</v>
      </c>
      <c r="D10" s="6">
        <v>0.10555078813061741</v>
      </c>
      <c r="E10" s="6">
        <v>0.061399999999999996</v>
      </c>
      <c r="F10" s="1">
        <v>2897</v>
      </c>
      <c r="G10" s="5" t="s">
        <v>19</v>
      </c>
      <c r="H10" s="90">
        <v>0</v>
      </c>
      <c r="I10" s="58">
        <v>39</v>
      </c>
      <c r="J10" s="58">
        <v>12.7</v>
      </c>
      <c r="K10" s="5">
        <v>22141</v>
      </c>
      <c r="L10" s="99">
        <v>22218</v>
      </c>
      <c r="M10" s="42">
        <v>0.0034777110338286435</v>
      </c>
      <c r="N10" s="16">
        <v>25</v>
      </c>
      <c r="O10" s="13">
        <v>2.5</v>
      </c>
      <c r="P10" s="10">
        <v>22141</v>
      </c>
      <c r="Q10" s="5">
        <v>1.1</v>
      </c>
      <c r="S10" s="16"/>
    </row>
    <row r="11" spans="2:19" ht="15">
      <c r="B11" s="19" t="s">
        <v>28</v>
      </c>
      <c r="C11" s="91">
        <v>0.10472793869584077</v>
      </c>
      <c r="D11" s="6">
        <v>0.10424598775844619</v>
      </c>
      <c r="E11" s="6">
        <v>0.0487</v>
      </c>
      <c r="F11" s="1">
        <v>2317</v>
      </c>
      <c r="G11" s="5" t="s">
        <v>19</v>
      </c>
      <c r="H11" s="91">
        <f>(K11-P11)/P11</f>
        <v>0.001783218468359921</v>
      </c>
      <c r="I11" s="58">
        <v>34</v>
      </c>
      <c r="J11" s="58">
        <v>13.1</v>
      </c>
      <c r="K11" s="59">
        <v>20786</v>
      </c>
      <c r="L11" s="99">
        <v>20919</v>
      </c>
      <c r="M11" s="42">
        <v>0.008193165935707744</v>
      </c>
      <c r="N11" s="16">
        <v>13</v>
      </c>
      <c r="O11" s="13">
        <v>1.3</v>
      </c>
      <c r="P11" s="10">
        <v>20749</v>
      </c>
      <c r="Q11" s="5">
        <v>0.68</v>
      </c>
      <c r="S11" s="16"/>
    </row>
    <row r="12" spans="2:19" ht="15">
      <c r="B12" s="19" t="s">
        <v>29</v>
      </c>
      <c r="C12" s="91">
        <v>0.14811684042453274</v>
      </c>
      <c r="D12" s="6">
        <v>0.12303935380858458</v>
      </c>
      <c r="E12" s="6">
        <v>0.0507</v>
      </c>
      <c r="F12" s="1">
        <v>2109</v>
      </c>
      <c r="G12" s="5" t="s">
        <v>19</v>
      </c>
      <c r="H12" s="91">
        <f>(K12-P12)/P12</f>
        <v>0</v>
      </c>
      <c r="I12" s="58">
        <v>31</v>
      </c>
      <c r="J12" s="58">
        <v>12.6</v>
      </c>
      <c r="K12" s="5">
        <v>21294</v>
      </c>
      <c r="L12" s="99">
        <v>21436</v>
      </c>
      <c r="M12" s="42">
        <v>0.006668545130083592</v>
      </c>
      <c r="N12" s="16">
        <v>30</v>
      </c>
      <c r="O12" s="13">
        <v>2.9</v>
      </c>
      <c r="P12" s="10">
        <v>21294</v>
      </c>
      <c r="Q12" s="5">
        <v>1.02</v>
      </c>
      <c r="S12" s="16"/>
    </row>
    <row r="13" spans="2:19" ht="15">
      <c r="B13" s="19" t="s">
        <v>43</v>
      </c>
      <c r="C13" s="91">
        <v>0.2670906200317965</v>
      </c>
      <c r="D13" s="6">
        <v>0.15580286168521462</v>
      </c>
      <c r="E13" s="6">
        <v>0.0587</v>
      </c>
      <c r="F13" s="1">
        <v>3117</v>
      </c>
      <c r="G13" s="5" t="s">
        <v>19</v>
      </c>
      <c r="H13" s="91">
        <f>(K13-P13)/P13</f>
        <v>0.022257551669316374</v>
      </c>
      <c r="I13" s="58">
        <v>87</v>
      </c>
      <c r="J13" s="58">
        <v>16.9</v>
      </c>
      <c r="K13" s="59">
        <v>643</v>
      </c>
      <c r="L13" s="99">
        <v>644</v>
      </c>
      <c r="M13" s="42">
        <v>0.022257551669316374</v>
      </c>
      <c r="N13" s="16">
        <v>40</v>
      </c>
      <c r="O13" s="13">
        <v>3.43</v>
      </c>
      <c r="P13" s="10">
        <v>629</v>
      </c>
      <c r="Q13" s="5">
        <v>1.27</v>
      </c>
      <c r="S13" s="16"/>
    </row>
    <row r="14" spans="2:19" ht="15">
      <c r="B14" s="19" t="s">
        <v>30</v>
      </c>
      <c r="C14" s="91">
        <v>0.16600598094443286</v>
      </c>
      <c r="D14" s="6">
        <v>0.12107935183253356</v>
      </c>
      <c r="E14" s="6">
        <v>0.0672</v>
      </c>
      <c r="F14" s="21">
        <v>3067</v>
      </c>
      <c r="G14" s="5" t="s">
        <v>19</v>
      </c>
      <c r="H14" s="91">
        <f>(K14-P14)/P14</f>
        <v>0.00013913043478260868</v>
      </c>
      <c r="I14" s="58">
        <v>26</v>
      </c>
      <c r="J14" s="58">
        <v>9.9</v>
      </c>
      <c r="K14" s="59">
        <v>14377</v>
      </c>
      <c r="L14" s="99">
        <v>14382</v>
      </c>
      <c r="M14" s="42">
        <v>0.00048695652173913045</v>
      </c>
      <c r="N14" s="16">
        <v>24</v>
      </c>
      <c r="O14" s="13">
        <v>2.2</v>
      </c>
      <c r="P14" s="10">
        <v>14375</v>
      </c>
      <c r="Q14" s="5">
        <v>0.32</v>
      </c>
      <c r="S14" s="16"/>
    </row>
    <row r="15" spans="2:19" ht="15">
      <c r="B15" s="19" t="s">
        <v>42</v>
      </c>
      <c r="C15" s="91">
        <v>0.17299509001636662</v>
      </c>
      <c r="D15" s="6">
        <v>0.11980360065466449</v>
      </c>
      <c r="E15" s="6">
        <v>0.0701</v>
      </c>
      <c r="F15" s="1">
        <v>3011</v>
      </c>
      <c r="G15" s="5" t="s">
        <v>19</v>
      </c>
      <c r="H15" s="91">
        <f>(K15-P15)/P15</f>
        <v>0.005400981996726678</v>
      </c>
      <c r="I15" s="58">
        <v>83</v>
      </c>
      <c r="J15" s="58">
        <v>16.3</v>
      </c>
      <c r="K15" s="59">
        <v>6143</v>
      </c>
      <c r="L15" s="99">
        <v>6139</v>
      </c>
      <c r="M15" s="42">
        <v>0.004746317512274959</v>
      </c>
      <c r="N15" s="16">
        <v>49</v>
      </c>
      <c r="O15" s="13">
        <v>4.8</v>
      </c>
      <c r="P15" s="10">
        <v>6110</v>
      </c>
      <c r="Q15" s="5">
        <v>2.59</v>
      </c>
      <c r="S15" s="16"/>
    </row>
    <row r="16" spans="2:19" ht="15">
      <c r="B16" s="19" t="s">
        <v>45</v>
      </c>
      <c r="C16" s="91">
        <v>0.19988219732980614</v>
      </c>
      <c r="D16" s="6">
        <v>0.10788244533542761</v>
      </c>
      <c r="E16" s="6">
        <v>0.0691</v>
      </c>
      <c r="F16" s="1">
        <v>2822</v>
      </c>
      <c r="G16" s="5" t="s">
        <v>19</v>
      </c>
      <c r="H16" s="91">
        <f aca="true" t="shared" si="0" ref="H16:H23">(K16-P16)/P16</f>
        <v>0.01352663993717191</v>
      </c>
      <c r="I16" s="58">
        <v>83</v>
      </c>
      <c r="J16" s="58">
        <v>14.9</v>
      </c>
      <c r="K16" s="59">
        <v>98081</v>
      </c>
      <c r="L16" s="99">
        <v>97209</v>
      </c>
      <c r="M16" s="42">
        <v>0.004515769024097879</v>
      </c>
      <c r="N16" s="16">
        <v>29</v>
      </c>
      <c r="O16" s="13">
        <v>4.1</v>
      </c>
      <c r="P16" s="10">
        <v>96772</v>
      </c>
      <c r="Q16" s="5">
        <v>2.51</v>
      </c>
      <c r="S16" s="16"/>
    </row>
    <row r="17" spans="2:19" ht="15">
      <c r="B17" s="19" t="s">
        <v>46</v>
      </c>
      <c r="C17" s="91">
        <v>0.12482703247518663</v>
      </c>
      <c r="D17" s="6">
        <v>0.10719715735346874</v>
      </c>
      <c r="E17" s="6">
        <v>0.0615</v>
      </c>
      <c r="F17" s="1">
        <v>2179</v>
      </c>
      <c r="G17" s="5" t="s">
        <v>19</v>
      </c>
      <c r="H17" s="91">
        <f t="shared" si="0"/>
        <v>-3.416642465449203E-05</v>
      </c>
      <c r="I17" s="58">
        <v>14.2</v>
      </c>
      <c r="J17" s="58">
        <v>19</v>
      </c>
      <c r="K17" s="59">
        <v>58535</v>
      </c>
      <c r="L17" s="99">
        <v>58535</v>
      </c>
      <c r="M17" s="42">
        <v>-3.416642465449203E-05</v>
      </c>
      <c r="N17" s="16">
        <v>12</v>
      </c>
      <c r="O17" s="13">
        <v>1.9</v>
      </c>
      <c r="P17" s="10">
        <v>58537</v>
      </c>
      <c r="Q17" s="5">
        <v>1.89</v>
      </c>
      <c r="S17" s="16"/>
    </row>
    <row r="18" spans="2:19" ht="15">
      <c r="B18" s="19" t="s">
        <v>31</v>
      </c>
      <c r="C18" s="91">
        <v>0.19623161764705882</v>
      </c>
      <c r="D18" s="24">
        <v>0.14139093137254902</v>
      </c>
      <c r="E18" s="20">
        <v>0.0722</v>
      </c>
      <c r="F18" s="21">
        <v>2067</v>
      </c>
      <c r="G18" s="5" t="s">
        <v>19</v>
      </c>
      <c r="H18" s="91">
        <f t="shared" si="0"/>
        <v>0.002297794117647059</v>
      </c>
      <c r="I18" s="60">
        <v>88</v>
      </c>
      <c r="J18" s="60">
        <v>17.1</v>
      </c>
      <c r="K18" s="61">
        <v>6543</v>
      </c>
      <c r="L18" s="100">
        <v>6590</v>
      </c>
      <c r="M18" s="42">
        <v>0.009497549019607842</v>
      </c>
      <c r="N18" s="22">
        <v>47</v>
      </c>
      <c r="O18" s="23">
        <v>7.2</v>
      </c>
      <c r="P18" s="25">
        <v>6528</v>
      </c>
      <c r="Q18" s="26">
        <v>3.86</v>
      </c>
      <c r="S18" s="16"/>
    </row>
    <row r="19" spans="2:19" ht="15">
      <c r="B19" s="131" t="s">
        <v>47</v>
      </c>
      <c r="C19" s="132">
        <v>0.14957520154176054</v>
      </c>
      <c r="D19" s="133">
        <v>0.12034146738687874</v>
      </c>
      <c r="E19" s="134">
        <v>0.0814</v>
      </c>
      <c r="F19" s="135">
        <v>2342</v>
      </c>
      <c r="G19" s="71" t="s">
        <v>19</v>
      </c>
      <c r="H19" s="132">
        <f t="shared" si="0"/>
        <v>0</v>
      </c>
      <c r="I19" s="135">
        <v>22</v>
      </c>
      <c r="J19" s="135">
        <v>14.6</v>
      </c>
      <c r="K19" s="130">
        <v>73682</v>
      </c>
      <c r="L19" s="126">
        <v>73682</v>
      </c>
      <c r="M19" s="118">
        <v>0</v>
      </c>
      <c r="N19" s="127">
        <v>18</v>
      </c>
      <c r="O19" s="128">
        <v>4.1</v>
      </c>
      <c r="P19" s="129">
        <v>73682</v>
      </c>
      <c r="Q19" s="130">
        <v>7.79</v>
      </c>
      <c r="S19" s="16"/>
    </row>
    <row r="20" spans="2:19" ht="15">
      <c r="B20" s="19" t="s">
        <v>49</v>
      </c>
      <c r="C20" s="91">
        <v>0.1571244080929832</v>
      </c>
      <c r="D20" s="24">
        <v>0.12397761515281963</v>
      </c>
      <c r="E20" s="20">
        <v>0.0838</v>
      </c>
      <c r="F20" s="21">
        <v>2189</v>
      </c>
      <c r="G20" s="5" t="s">
        <v>19</v>
      </c>
      <c r="H20" s="91">
        <f t="shared" si="0"/>
        <v>0.03357727077055531</v>
      </c>
      <c r="I20" s="60">
        <v>42</v>
      </c>
      <c r="J20" s="60">
        <v>40.8</v>
      </c>
      <c r="K20" s="61">
        <v>2401</v>
      </c>
      <c r="L20" s="100">
        <v>2416</v>
      </c>
      <c r="M20" s="42">
        <v>0.04003443822643134</v>
      </c>
      <c r="N20" s="22">
        <v>115</v>
      </c>
      <c r="O20" s="23">
        <v>12.9</v>
      </c>
      <c r="P20" s="25">
        <v>2323</v>
      </c>
      <c r="Q20" s="26">
        <v>18.21</v>
      </c>
      <c r="S20" s="16"/>
    </row>
    <row r="21" spans="2:19" ht="15">
      <c r="B21" s="19" t="s">
        <v>44</v>
      </c>
      <c r="C21" s="91">
        <v>0.17658676110051758</v>
      </c>
      <c r="D21" s="24">
        <v>0.16204712612367203</v>
      </c>
      <c r="E21" s="20">
        <v>0.0772</v>
      </c>
      <c r="F21" s="21">
        <v>2021</v>
      </c>
      <c r="G21" s="5" t="s">
        <v>19</v>
      </c>
      <c r="H21" s="91">
        <f t="shared" si="0"/>
        <v>0.01167937891582675</v>
      </c>
      <c r="I21" s="60">
        <v>22</v>
      </c>
      <c r="J21" s="60">
        <v>43.1</v>
      </c>
      <c r="K21" s="61">
        <v>29711</v>
      </c>
      <c r="L21" s="100">
        <v>29576</v>
      </c>
      <c r="M21" s="42">
        <v>0.007082538817760828</v>
      </c>
      <c r="N21" s="22">
        <v>63</v>
      </c>
      <c r="O21" s="23">
        <v>6.1</v>
      </c>
      <c r="P21" s="25">
        <v>29368</v>
      </c>
      <c r="Q21" s="26">
        <v>8.37</v>
      </c>
      <c r="S21" s="22"/>
    </row>
    <row r="22" spans="2:19" ht="15">
      <c r="B22" s="19" t="s">
        <v>50</v>
      </c>
      <c r="C22" s="91">
        <v>0.2576608784473953</v>
      </c>
      <c r="D22" s="24">
        <v>0.11823289070480082</v>
      </c>
      <c r="E22" s="6">
        <v>0.0812</v>
      </c>
      <c r="F22" s="21">
        <v>1982</v>
      </c>
      <c r="G22" s="5" t="s">
        <v>19</v>
      </c>
      <c r="H22" s="91">
        <f t="shared" si="0"/>
        <v>0.02553626149131767</v>
      </c>
      <c r="I22" s="60">
        <v>12</v>
      </c>
      <c r="J22" s="60">
        <v>42.1</v>
      </c>
      <c r="K22" s="61">
        <v>4016</v>
      </c>
      <c r="L22" s="100">
        <v>3924</v>
      </c>
      <c r="M22" s="42">
        <v>0.0020429009193054137</v>
      </c>
      <c r="N22" s="22">
        <v>76</v>
      </c>
      <c r="O22" s="23">
        <v>11.9</v>
      </c>
      <c r="P22" s="38">
        <v>3916</v>
      </c>
      <c r="Q22" s="26">
        <v>21.97</v>
      </c>
      <c r="S22" s="22"/>
    </row>
    <row r="23" spans="2:19" ht="15.75" thickBot="1">
      <c r="B23" s="28" t="s">
        <v>48</v>
      </c>
      <c r="C23" s="98">
        <v>0.19765083552115867</v>
      </c>
      <c r="D23" s="29">
        <v>0.1016312259702124</v>
      </c>
      <c r="E23" s="39">
        <v>0.0515</v>
      </c>
      <c r="F23" s="30">
        <v>2007</v>
      </c>
      <c r="G23" s="121" t="s">
        <v>19</v>
      </c>
      <c r="H23" s="93">
        <f t="shared" si="0"/>
        <v>0.0002115243439634685</v>
      </c>
      <c r="I23" s="63">
        <v>31</v>
      </c>
      <c r="J23" s="63">
        <v>39.9</v>
      </c>
      <c r="K23" s="64">
        <v>80386</v>
      </c>
      <c r="L23" s="101">
        <v>80698</v>
      </c>
      <c r="M23" s="43">
        <v>0.004093618186116537</v>
      </c>
      <c r="N23" s="31">
        <v>27</v>
      </c>
      <c r="O23" s="32">
        <v>6.1</v>
      </c>
      <c r="P23" s="40">
        <v>80369</v>
      </c>
      <c r="Q23" s="33">
        <v>5.71</v>
      </c>
      <c r="S23" s="22"/>
    </row>
    <row r="24" ht="15">
      <c r="S24" s="22"/>
    </row>
    <row r="25" ht="15">
      <c r="S25" s="22"/>
    </row>
    <row r="26" ht="15">
      <c r="S26" s="22"/>
    </row>
  </sheetData>
  <sheetProtection/>
  <mergeCells count="4">
    <mergeCell ref="E2:G2"/>
    <mergeCell ref="L2:O2"/>
    <mergeCell ref="P2:Q2"/>
    <mergeCell ref="H2:K2"/>
  </mergeCells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3"/>
  <sheetViews>
    <sheetView zoomScalePageLayoutView="0" workbookViewId="0" topLeftCell="A1">
      <selection activeCell="G19" sqref="G19"/>
    </sheetView>
  </sheetViews>
  <sheetFormatPr defaultColWidth="9.140625" defaultRowHeight="15"/>
  <cols>
    <col min="2" max="3" width="7.00390625" style="0" customWidth="1"/>
    <col min="4" max="4" width="6.8515625" style="0" customWidth="1"/>
    <col min="5" max="5" width="6.140625" style="0" customWidth="1"/>
    <col min="6" max="6" width="6.57421875" style="0" customWidth="1"/>
    <col min="7" max="7" width="6.28125" style="0" customWidth="1"/>
    <col min="8" max="8" width="7.00390625" style="0" customWidth="1"/>
    <col min="9" max="9" width="7.28125" style="0" customWidth="1"/>
    <col min="10" max="10" width="6.00390625" style="0" customWidth="1"/>
    <col min="11" max="11" width="6.8515625" style="0" customWidth="1"/>
    <col min="12" max="12" width="7.28125" style="0" customWidth="1"/>
    <col min="13" max="13" width="7.140625" style="0" customWidth="1"/>
    <col min="14" max="14" width="6.28125" style="0" customWidth="1"/>
    <col min="15" max="15" width="6.7109375" style="0" customWidth="1"/>
    <col min="16" max="16" width="7.7109375" style="0" customWidth="1"/>
    <col min="17" max="17" width="7.140625" style="0" customWidth="1"/>
    <col min="18" max="18" width="7.00390625" style="0" customWidth="1"/>
    <col min="19" max="19" width="6.140625" style="0" customWidth="1"/>
  </cols>
  <sheetData>
    <row r="1" ht="15.75" thickBot="1"/>
    <row r="2" spans="1:21" ht="15">
      <c r="A2" s="2" t="s">
        <v>0</v>
      </c>
      <c r="B2" s="94" t="s">
        <v>1</v>
      </c>
      <c r="C2" s="94" t="s">
        <v>2</v>
      </c>
      <c r="D2" s="250" t="s">
        <v>32</v>
      </c>
      <c r="E2" s="249"/>
      <c r="F2" s="249"/>
      <c r="G2" s="245"/>
      <c r="H2" s="242" t="s">
        <v>33</v>
      </c>
      <c r="I2" s="249"/>
      <c r="J2" s="249"/>
      <c r="K2" s="245"/>
      <c r="L2" s="242" t="s">
        <v>34</v>
      </c>
      <c r="M2" s="249"/>
      <c r="N2" s="249"/>
      <c r="O2" s="245"/>
      <c r="P2" s="242" t="s">
        <v>35</v>
      </c>
      <c r="Q2" s="249"/>
      <c r="R2" s="249"/>
      <c r="S2" s="245"/>
      <c r="T2" s="242" t="s">
        <v>5</v>
      </c>
      <c r="U2" s="245"/>
    </row>
    <row r="3" spans="1:21" ht="15.75" thickBot="1">
      <c r="A3" s="102"/>
      <c r="B3" s="122" t="s">
        <v>6</v>
      </c>
      <c r="C3" s="8" t="s">
        <v>6</v>
      </c>
      <c r="D3" s="123" t="s">
        <v>36</v>
      </c>
      <c r="E3" s="124" t="s">
        <v>9</v>
      </c>
      <c r="F3" s="124" t="s">
        <v>7</v>
      </c>
      <c r="G3" s="125" t="s">
        <v>8</v>
      </c>
      <c r="H3" s="123" t="s">
        <v>36</v>
      </c>
      <c r="I3" s="104" t="s">
        <v>9</v>
      </c>
      <c r="J3" s="104" t="s">
        <v>7</v>
      </c>
      <c r="K3" s="105" t="s">
        <v>8</v>
      </c>
      <c r="L3" s="123" t="s">
        <v>36</v>
      </c>
      <c r="M3" s="104" t="s">
        <v>9</v>
      </c>
      <c r="N3" s="104" t="s">
        <v>7</v>
      </c>
      <c r="O3" s="105" t="s">
        <v>8</v>
      </c>
      <c r="P3" s="123" t="s">
        <v>36</v>
      </c>
      <c r="Q3" s="104" t="s">
        <v>9</v>
      </c>
      <c r="R3" s="104" t="s">
        <v>7</v>
      </c>
      <c r="S3" s="105" t="s">
        <v>8</v>
      </c>
      <c r="T3" s="103" t="s">
        <v>10</v>
      </c>
      <c r="U3" s="105" t="s">
        <v>8</v>
      </c>
    </row>
    <row r="4" spans="1:21" ht="15">
      <c r="A4" s="8" t="s">
        <v>20</v>
      </c>
      <c r="B4" s="91">
        <v>0.31941129673826574</v>
      </c>
      <c r="C4" s="116">
        <v>0.10673561389551843</v>
      </c>
      <c r="D4" s="48">
        <v>7544</v>
      </c>
      <c r="E4" s="114">
        <f>(D4-T4)/T4</f>
        <v>0.00026518164942985947</v>
      </c>
      <c r="F4" s="48">
        <v>13</v>
      </c>
      <c r="G4" s="49">
        <v>0.9</v>
      </c>
      <c r="H4" s="57">
        <v>7544</v>
      </c>
      <c r="I4" s="115">
        <f>(H4-T4)/T4</f>
        <v>0.00026518164942985947</v>
      </c>
      <c r="J4" s="58">
        <v>11</v>
      </c>
      <c r="K4" s="59">
        <v>0.8</v>
      </c>
      <c r="L4" s="16">
        <v>7544</v>
      </c>
      <c r="M4" s="79">
        <f>(L4-T4)/T4</f>
        <v>0.00026518164942985947</v>
      </c>
      <c r="N4" s="16">
        <v>7</v>
      </c>
      <c r="O4" s="13">
        <v>0.5</v>
      </c>
      <c r="P4" s="58">
        <v>7917</v>
      </c>
      <c r="Q4" s="115">
        <f>(P4-T4)/T4</f>
        <v>0.049721559268098646</v>
      </c>
      <c r="R4" s="58">
        <v>1</v>
      </c>
      <c r="S4" s="59">
        <v>0.01</v>
      </c>
      <c r="T4" s="10">
        <v>7542</v>
      </c>
      <c r="U4" s="5">
        <v>0.21</v>
      </c>
    </row>
    <row r="5" spans="1:21" ht="15">
      <c r="A5" s="8" t="s">
        <v>21</v>
      </c>
      <c r="B5" s="91">
        <v>0.16</v>
      </c>
      <c r="C5" s="24">
        <v>0.09925925925925926</v>
      </c>
      <c r="D5" s="16">
        <v>677</v>
      </c>
      <c r="E5" s="118">
        <f aca="true" t="shared" si="0" ref="E5:E23">(D5-T5)/T5</f>
        <v>0.002962962962962963</v>
      </c>
      <c r="F5" s="16">
        <v>28</v>
      </c>
      <c r="G5" s="13">
        <v>1.9</v>
      </c>
      <c r="H5" s="57">
        <v>682</v>
      </c>
      <c r="I5" s="115">
        <f aca="true" t="shared" si="1" ref="I5:I23">(H5-T5)/T5</f>
        <v>0.01037037037037037</v>
      </c>
      <c r="J5" s="58">
        <v>13</v>
      </c>
      <c r="K5" s="59">
        <v>1</v>
      </c>
      <c r="L5" s="58">
        <v>687</v>
      </c>
      <c r="M5" s="115">
        <f aca="true" t="shared" si="2" ref="M5:M23">(L5-T5)/T5</f>
        <v>0.017777777777777778</v>
      </c>
      <c r="N5" s="58">
        <v>6</v>
      </c>
      <c r="O5" s="59">
        <v>0.4</v>
      </c>
      <c r="P5" s="58">
        <v>701</v>
      </c>
      <c r="Q5" s="115">
        <f aca="true" t="shared" si="3" ref="Q5:Q23">(P5-T5)/T5</f>
        <v>0.03851851851851852</v>
      </c>
      <c r="R5" s="58">
        <v>1</v>
      </c>
      <c r="S5" s="59">
        <v>0.01</v>
      </c>
      <c r="T5" s="10">
        <v>675</v>
      </c>
      <c r="U5" s="5">
        <v>0.25</v>
      </c>
    </row>
    <row r="6" spans="1:21" ht="15">
      <c r="A6" s="8" t="s">
        <v>22</v>
      </c>
      <c r="B6" s="91">
        <v>0.17286245353159851</v>
      </c>
      <c r="C6" s="24">
        <v>0.12825278810408922</v>
      </c>
      <c r="D6" s="16">
        <v>546</v>
      </c>
      <c r="E6" s="118">
        <f t="shared" si="0"/>
        <v>0.01486988847583643</v>
      </c>
      <c r="F6" s="16">
        <v>28</v>
      </c>
      <c r="G6" s="13">
        <v>2.5</v>
      </c>
      <c r="H6" s="57">
        <v>550</v>
      </c>
      <c r="I6" s="115">
        <f t="shared" si="1"/>
        <v>0.022304832713754646</v>
      </c>
      <c r="J6" s="58">
        <v>18</v>
      </c>
      <c r="K6" s="59">
        <v>1.4</v>
      </c>
      <c r="L6" s="58">
        <v>573</v>
      </c>
      <c r="M6" s="115">
        <f t="shared" si="2"/>
        <v>0.06505576208178439</v>
      </c>
      <c r="N6" s="58">
        <v>5</v>
      </c>
      <c r="O6" s="59">
        <v>0.3</v>
      </c>
      <c r="P6" s="58">
        <v>586</v>
      </c>
      <c r="Q6" s="115">
        <f t="shared" si="3"/>
        <v>0.08921933085501858</v>
      </c>
      <c r="R6" s="58">
        <v>1</v>
      </c>
      <c r="S6" s="59">
        <v>0.01</v>
      </c>
      <c r="T6" s="10">
        <v>538</v>
      </c>
      <c r="U6" s="5">
        <v>0.14</v>
      </c>
    </row>
    <row r="7" spans="1:21" ht="15">
      <c r="A7" s="8" t="s">
        <v>23</v>
      </c>
      <c r="B7" s="91">
        <v>0.2976173966105456</v>
      </c>
      <c r="C7" s="24">
        <v>0.10223837128671678</v>
      </c>
      <c r="D7" s="48">
        <v>109052</v>
      </c>
      <c r="E7" s="114">
        <f t="shared" si="0"/>
        <v>0.008256363316968537</v>
      </c>
      <c r="F7" s="48">
        <v>19</v>
      </c>
      <c r="G7" s="49">
        <v>2</v>
      </c>
      <c r="H7" s="99">
        <v>108202</v>
      </c>
      <c r="I7" s="79">
        <f t="shared" si="1"/>
        <v>0.0003975628472896384</v>
      </c>
      <c r="J7" s="16">
        <v>16</v>
      </c>
      <c r="K7" s="13">
        <v>1.5</v>
      </c>
      <c r="L7" s="58">
        <v>108382</v>
      </c>
      <c r="M7" s="115">
        <f t="shared" si="2"/>
        <v>0.0020617794173392874</v>
      </c>
      <c r="N7" s="58">
        <v>10</v>
      </c>
      <c r="O7" s="59">
        <v>1</v>
      </c>
      <c r="P7" s="58">
        <v>111118</v>
      </c>
      <c r="Q7" s="115">
        <f t="shared" si="3"/>
        <v>0.027357871282093955</v>
      </c>
      <c r="R7" s="58">
        <v>1</v>
      </c>
      <c r="S7" s="59">
        <v>0.01</v>
      </c>
      <c r="T7" s="10">
        <v>108159</v>
      </c>
      <c r="U7" s="5">
        <v>1.28</v>
      </c>
    </row>
    <row r="8" spans="1:21" ht="15">
      <c r="A8" s="8" t="s">
        <v>25</v>
      </c>
      <c r="B8" s="91">
        <v>0.22791081750619324</v>
      </c>
      <c r="C8" s="24">
        <v>0.13955408753096615</v>
      </c>
      <c r="D8" s="16">
        <v>1220</v>
      </c>
      <c r="E8" s="118">
        <f t="shared" si="0"/>
        <v>0.007431874483897605</v>
      </c>
      <c r="F8" s="16">
        <v>35</v>
      </c>
      <c r="G8" s="13">
        <v>3</v>
      </c>
      <c r="H8" s="57">
        <v>1230</v>
      </c>
      <c r="I8" s="115">
        <f t="shared" si="1"/>
        <v>0.01568951279933939</v>
      </c>
      <c r="J8" s="58">
        <v>31</v>
      </c>
      <c r="K8" s="59">
        <v>2.7</v>
      </c>
      <c r="L8" s="57">
        <v>1246</v>
      </c>
      <c r="M8" s="115">
        <f t="shared" si="2"/>
        <v>0.028901734104046242</v>
      </c>
      <c r="N8" s="58">
        <v>17</v>
      </c>
      <c r="O8" s="59">
        <v>1.2</v>
      </c>
      <c r="P8" s="57">
        <v>1314</v>
      </c>
      <c r="Q8" s="115">
        <f t="shared" si="3"/>
        <v>0.08505367464905036</v>
      </c>
      <c r="R8" s="58">
        <v>1</v>
      </c>
      <c r="S8" s="59">
        <v>0.01</v>
      </c>
      <c r="T8" s="10">
        <v>1211</v>
      </c>
      <c r="U8" s="5">
        <v>1.32</v>
      </c>
    </row>
    <row r="9" spans="1:21" ht="15">
      <c r="A9" s="110" t="s">
        <v>26</v>
      </c>
      <c r="B9" s="91">
        <v>0.1411991354196034</v>
      </c>
      <c r="C9" s="24">
        <v>0.12240390940701062</v>
      </c>
      <c r="D9" s="22">
        <v>21285</v>
      </c>
      <c r="E9" s="118">
        <f t="shared" si="0"/>
        <v>0.000140964195094446</v>
      </c>
      <c r="F9" s="22">
        <v>25</v>
      </c>
      <c r="G9" s="23">
        <v>2.6</v>
      </c>
      <c r="H9" s="57">
        <v>21365</v>
      </c>
      <c r="I9" s="115">
        <f t="shared" si="1"/>
        <v>0.003900009397613006</v>
      </c>
      <c r="J9" s="60">
        <v>13</v>
      </c>
      <c r="K9" s="61">
        <v>1.2</v>
      </c>
      <c r="L9" s="65">
        <v>21809</v>
      </c>
      <c r="M9" s="115">
        <f t="shared" si="2"/>
        <v>0.024762710271591017</v>
      </c>
      <c r="N9" s="60">
        <v>5</v>
      </c>
      <c r="O9" s="61">
        <v>0.5</v>
      </c>
      <c r="P9" s="65">
        <v>21750</v>
      </c>
      <c r="Q9" s="115">
        <f t="shared" si="3"/>
        <v>0.02199041443473358</v>
      </c>
      <c r="R9" s="60">
        <v>1</v>
      </c>
      <c r="S9" s="59">
        <v>0.01</v>
      </c>
      <c r="T9" s="10">
        <v>21282</v>
      </c>
      <c r="U9" s="5">
        <v>0.68</v>
      </c>
    </row>
    <row r="10" spans="1:21" ht="15">
      <c r="A10" s="110" t="s">
        <v>27</v>
      </c>
      <c r="B10" s="91">
        <v>0.16584616774310104</v>
      </c>
      <c r="C10" s="24">
        <v>0.10555078813061741</v>
      </c>
      <c r="D10" s="22">
        <v>22218</v>
      </c>
      <c r="E10" s="118">
        <f t="shared" si="0"/>
        <v>0.0034777110338286435</v>
      </c>
      <c r="F10" s="22">
        <v>25</v>
      </c>
      <c r="G10" s="23">
        <v>2.5</v>
      </c>
      <c r="H10" s="57">
        <v>22339</v>
      </c>
      <c r="I10" s="115">
        <f t="shared" si="1"/>
        <v>0.00894268551555937</v>
      </c>
      <c r="J10" s="60">
        <v>18</v>
      </c>
      <c r="K10" s="61">
        <v>1.4</v>
      </c>
      <c r="L10" s="65">
        <v>22540</v>
      </c>
      <c r="M10" s="115">
        <f t="shared" si="2"/>
        <v>0.018020866266202973</v>
      </c>
      <c r="N10" s="60">
        <v>9</v>
      </c>
      <c r="O10" s="61">
        <v>0.7</v>
      </c>
      <c r="P10" s="65">
        <v>23211</v>
      </c>
      <c r="Q10" s="115">
        <f t="shared" si="3"/>
        <v>0.048326633846709724</v>
      </c>
      <c r="R10" s="60">
        <v>1</v>
      </c>
      <c r="S10" s="59">
        <v>0.01</v>
      </c>
      <c r="T10" s="10">
        <v>22141</v>
      </c>
      <c r="U10" s="5">
        <v>1.1</v>
      </c>
    </row>
    <row r="11" spans="1:21" ht="15">
      <c r="A11" s="110" t="s">
        <v>28</v>
      </c>
      <c r="B11" s="91">
        <v>0.10472793869584077</v>
      </c>
      <c r="C11" s="24">
        <v>0.10424598775844619</v>
      </c>
      <c r="D11" s="51">
        <v>20928</v>
      </c>
      <c r="E11" s="114">
        <f t="shared" si="0"/>
        <v>0.008626921779362862</v>
      </c>
      <c r="F11" s="51">
        <v>20</v>
      </c>
      <c r="G11" s="52">
        <v>2.1</v>
      </c>
      <c r="H11" s="99">
        <v>20919</v>
      </c>
      <c r="I11" s="79">
        <f t="shared" si="1"/>
        <v>0.008193165935707744</v>
      </c>
      <c r="J11" s="22">
        <v>13</v>
      </c>
      <c r="K11" s="23">
        <v>1.3</v>
      </c>
      <c r="L11" s="65">
        <v>21641</v>
      </c>
      <c r="M11" s="115">
        <f t="shared" si="2"/>
        <v>0.04299002361559593</v>
      </c>
      <c r="N11" s="60">
        <v>5</v>
      </c>
      <c r="O11" s="61">
        <v>0.3</v>
      </c>
      <c r="P11" s="65">
        <v>21886</v>
      </c>
      <c r="Q11" s="115">
        <f t="shared" si="3"/>
        <v>0.054797821581762975</v>
      </c>
      <c r="R11" s="60">
        <v>1</v>
      </c>
      <c r="S11" s="59">
        <v>0.01</v>
      </c>
      <c r="T11" s="10">
        <v>20749</v>
      </c>
      <c r="U11" s="5">
        <v>0.68</v>
      </c>
    </row>
    <row r="12" spans="1:21" ht="15">
      <c r="A12" s="110" t="s">
        <v>29</v>
      </c>
      <c r="B12" s="91">
        <v>0.14811684042453274</v>
      </c>
      <c r="C12" s="24">
        <v>0.12303935380858458</v>
      </c>
      <c r="D12" s="22">
        <v>21436</v>
      </c>
      <c r="E12" s="118">
        <f t="shared" si="0"/>
        <v>0.006668545130083592</v>
      </c>
      <c r="F12" s="22">
        <v>30</v>
      </c>
      <c r="G12" s="23">
        <v>2.9</v>
      </c>
      <c r="H12" s="57">
        <v>21637</v>
      </c>
      <c r="I12" s="115">
        <f t="shared" si="1"/>
        <v>0.016107823800131493</v>
      </c>
      <c r="J12" s="60">
        <v>28</v>
      </c>
      <c r="K12" s="61">
        <v>2.4</v>
      </c>
      <c r="L12" s="65">
        <v>21756</v>
      </c>
      <c r="M12" s="115">
        <f t="shared" si="2"/>
        <v>0.021696252465483234</v>
      </c>
      <c r="N12" s="60">
        <v>11</v>
      </c>
      <c r="O12" s="61">
        <v>1</v>
      </c>
      <c r="P12" s="65">
        <v>22373</v>
      </c>
      <c r="Q12" s="115">
        <f t="shared" si="3"/>
        <v>0.05067155067155067</v>
      </c>
      <c r="R12" s="60">
        <v>1</v>
      </c>
      <c r="S12" s="59">
        <v>0.01</v>
      </c>
      <c r="T12" s="10">
        <v>21294</v>
      </c>
      <c r="U12" s="5">
        <v>1.02</v>
      </c>
    </row>
    <row r="13" spans="1:21" ht="15">
      <c r="A13" s="110" t="s">
        <v>43</v>
      </c>
      <c r="B13" s="91">
        <v>0.2670906200317965</v>
      </c>
      <c r="C13" s="24">
        <v>0.15580286168521462</v>
      </c>
      <c r="D13" s="48">
        <v>644</v>
      </c>
      <c r="E13" s="114">
        <f t="shared" si="0"/>
        <v>0.02384737678855326</v>
      </c>
      <c r="F13" s="48">
        <v>58</v>
      </c>
      <c r="G13" s="48">
        <v>5.2</v>
      </c>
      <c r="H13" s="99">
        <v>643</v>
      </c>
      <c r="I13" s="79">
        <f t="shared" si="1"/>
        <v>0.022257551669316374</v>
      </c>
      <c r="J13" s="16">
        <v>40</v>
      </c>
      <c r="K13" s="13">
        <v>3.43</v>
      </c>
      <c r="L13" s="58">
        <v>669</v>
      </c>
      <c r="M13" s="115">
        <f t="shared" si="2"/>
        <v>0.06359300476947535</v>
      </c>
      <c r="N13" s="58">
        <v>12</v>
      </c>
      <c r="O13" s="58">
        <v>1.1</v>
      </c>
      <c r="P13" s="57">
        <v>679</v>
      </c>
      <c r="Q13" s="115">
        <f t="shared" si="3"/>
        <v>0.0794912559618442</v>
      </c>
      <c r="R13" s="58">
        <v>1</v>
      </c>
      <c r="S13" s="59">
        <v>0.01</v>
      </c>
      <c r="T13" s="112">
        <v>629</v>
      </c>
      <c r="U13" s="5">
        <v>1.27</v>
      </c>
    </row>
    <row r="14" spans="1:21" ht="15">
      <c r="A14" s="110" t="s">
        <v>30</v>
      </c>
      <c r="B14" s="91">
        <v>0.16600598094443286</v>
      </c>
      <c r="C14" s="24">
        <v>0.12107935183253356</v>
      </c>
      <c r="D14" s="22">
        <v>14382</v>
      </c>
      <c r="E14" s="118">
        <f t="shared" si="0"/>
        <v>0.00048695652173913045</v>
      </c>
      <c r="F14" s="22">
        <v>24</v>
      </c>
      <c r="G14" s="22">
        <v>2.2</v>
      </c>
      <c r="H14" s="57">
        <v>14546</v>
      </c>
      <c r="I14" s="115">
        <f t="shared" si="1"/>
        <v>0.011895652173913043</v>
      </c>
      <c r="J14" s="60">
        <v>15</v>
      </c>
      <c r="K14" s="61">
        <v>1.8</v>
      </c>
      <c r="L14" s="60">
        <v>14840</v>
      </c>
      <c r="M14" s="115">
        <f t="shared" si="2"/>
        <v>0.03234782608695652</v>
      </c>
      <c r="N14" s="60">
        <v>9</v>
      </c>
      <c r="O14" s="60">
        <v>1.1</v>
      </c>
      <c r="P14" s="65">
        <v>15295</v>
      </c>
      <c r="Q14" s="115">
        <f t="shared" si="3"/>
        <v>0.064</v>
      </c>
      <c r="R14" s="60">
        <v>1</v>
      </c>
      <c r="S14" s="59">
        <v>0.01</v>
      </c>
      <c r="T14" s="112">
        <v>14375</v>
      </c>
      <c r="U14" s="5">
        <v>0.32</v>
      </c>
    </row>
    <row r="15" spans="1:21" ht="15">
      <c r="A15" s="110" t="s">
        <v>42</v>
      </c>
      <c r="B15" s="91">
        <v>0.17299509001636662</v>
      </c>
      <c r="C15" s="24">
        <v>0.11980360065466449</v>
      </c>
      <c r="D15" s="16">
        <v>6139</v>
      </c>
      <c r="E15" s="118">
        <f t="shared" si="0"/>
        <v>0.004746317512274959</v>
      </c>
      <c r="F15" s="16">
        <v>49</v>
      </c>
      <c r="G15" s="16">
        <v>4.8</v>
      </c>
      <c r="H15" s="57">
        <v>6235</v>
      </c>
      <c r="I15" s="115">
        <f t="shared" si="1"/>
        <v>0.020458265139116204</v>
      </c>
      <c r="J15" s="58">
        <v>23</v>
      </c>
      <c r="K15" s="59">
        <v>2.1</v>
      </c>
      <c r="L15" s="58">
        <v>6192</v>
      </c>
      <c r="M15" s="115">
        <f t="shared" si="2"/>
        <v>0.01342062193126023</v>
      </c>
      <c r="N15" s="58">
        <v>18</v>
      </c>
      <c r="O15" s="58">
        <v>1.3</v>
      </c>
      <c r="P15" s="57">
        <v>6342</v>
      </c>
      <c r="Q15" s="115">
        <f t="shared" si="3"/>
        <v>0.037970540098199675</v>
      </c>
      <c r="R15" s="58">
        <v>1</v>
      </c>
      <c r="S15" s="59">
        <v>0.01</v>
      </c>
      <c r="T15" s="112">
        <v>6110</v>
      </c>
      <c r="U15" s="5">
        <v>2.59</v>
      </c>
    </row>
    <row r="16" spans="1:21" ht="15">
      <c r="A16" s="110" t="s">
        <v>45</v>
      </c>
      <c r="B16" s="91">
        <v>0.19988219732980614</v>
      </c>
      <c r="C16" s="24">
        <v>0.10788244533542761</v>
      </c>
      <c r="D16" s="48">
        <v>97925</v>
      </c>
      <c r="E16" s="114">
        <f t="shared" si="0"/>
        <v>0.011914603397677014</v>
      </c>
      <c r="F16" s="48">
        <v>60</v>
      </c>
      <c r="G16" s="48">
        <v>5.9</v>
      </c>
      <c r="H16" s="99">
        <v>97209</v>
      </c>
      <c r="I16" s="79">
        <f t="shared" si="1"/>
        <v>0.004515769024097879</v>
      </c>
      <c r="J16" s="16">
        <v>29</v>
      </c>
      <c r="K16" s="13">
        <v>4.1</v>
      </c>
      <c r="L16" s="58">
        <v>100404</v>
      </c>
      <c r="M16" s="115">
        <f t="shared" si="2"/>
        <v>0.037531517381060635</v>
      </c>
      <c r="N16" s="58">
        <v>21</v>
      </c>
      <c r="O16" s="58">
        <v>1.9</v>
      </c>
      <c r="P16" s="57">
        <v>105908</v>
      </c>
      <c r="Q16" s="115">
        <f t="shared" si="3"/>
        <v>0.09440747323606001</v>
      </c>
      <c r="R16" s="58">
        <v>1</v>
      </c>
      <c r="S16" s="59">
        <v>0.01</v>
      </c>
      <c r="T16" s="112">
        <v>96772</v>
      </c>
      <c r="U16" s="5">
        <v>2.51</v>
      </c>
    </row>
    <row r="17" spans="1:21" ht="15">
      <c r="A17" s="110" t="s">
        <v>46</v>
      </c>
      <c r="B17" s="91">
        <v>0.12482703247518663</v>
      </c>
      <c r="C17" s="24">
        <v>0.10719715735346874</v>
      </c>
      <c r="D17" s="48">
        <v>58535</v>
      </c>
      <c r="E17" s="114">
        <f t="shared" si="0"/>
        <v>-3.416642465449203E-05</v>
      </c>
      <c r="F17" s="48">
        <v>19</v>
      </c>
      <c r="G17" s="48">
        <v>4.2</v>
      </c>
      <c r="H17" s="119">
        <v>58535</v>
      </c>
      <c r="I17" s="79">
        <f t="shared" si="1"/>
        <v>-3.416642465449203E-05</v>
      </c>
      <c r="J17" s="73">
        <v>12</v>
      </c>
      <c r="K17" s="74">
        <v>1.9</v>
      </c>
      <c r="L17" s="58">
        <v>59070</v>
      </c>
      <c r="M17" s="115">
        <f t="shared" si="2"/>
        <v>0.009105352170422127</v>
      </c>
      <c r="N17" s="58">
        <v>6</v>
      </c>
      <c r="O17" s="58">
        <v>0.8</v>
      </c>
      <c r="P17" s="57">
        <v>61579</v>
      </c>
      <c r="Q17" s="115">
        <f t="shared" si="3"/>
        <v>0.05196713189948238</v>
      </c>
      <c r="R17" s="58">
        <v>1</v>
      </c>
      <c r="S17" s="59">
        <v>0.01</v>
      </c>
      <c r="T17" s="112">
        <v>58537</v>
      </c>
      <c r="U17" s="5">
        <v>1.89</v>
      </c>
    </row>
    <row r="18" spans="1:21" ht="15">
      <c r="A18" s="110" t="s">
        <v>31</v>
      </c>
      <c r="B18" s="91">
        <v>0.19623161764705882</v>
      </c>
      <c r="C18" s="24">
        <v>0.14139093137254902</v>
      </c>
      <c r="D18" s="100">
        <v>6590</v>
      </c>
      <c r="E18" s="118">
        <f t="shared" si="0"/>
        <v>0.009497549019607842</v>
      </c>
      <c r="F18" s="22">
        <v>47</v>
      </c>
      <c r="G18" s="23">
        <v>7.2</v>
      </c>
      <c r="H18" s="57">
        <v>6647</v>
      </c>
      <c r="I18" s="115">
        <f t="shared" si="1"/>
        <v>0.018229166666666668</v>
      </c>
      <c r="J18" s="60">
        <v>32</v>
      </c>
      <c r="K18" s="61">
        <v>3</v>
      </c>
      <c r="L18" s="65">
        <v>6872</v>
      </c>
      <c r="M18" s="115">
        <f t="shared" si="2"/>
        <v>0.05269607843137255</v>
      </c>
      <c r="N18" s="60">
        <v>10</v>
      </c>
      <c r="O18" s="61">
        <v>0.9</v>
      </c>
      <c r="P18" s="65">
        <v>7272</v>
      </c>
      <c r="Q18" s="115">
        <f t="shared" si="3"/>
        <v>0.11397058823529412</v>
      </c>
      <c r="R18" s="60">
        <v>1</v>
      </c>
      <c r="S18" s="59">
        <v>0.01</v>
      </c>
      <c r="T18" s="38">
        <v>6528</v>
      </c>
      <c r="U18" s="26">
        <v>3.86</v>
      </c>
    </row>
    <row r="19" spans="1:21" ht="15">
      <c r="A19" s="110" t="s">
        <v>47</v>
      </c>
      <c r="B19" s="91">
        <v>0.14957520154176054</v>
      </c>
      <c r="C19" s="24">
        <v>0.12034146738687874</v>
      </c>
      <c r="D19" s="100">
        <v>73682</v>
      </c>
      <c r="E19" s="118">
        <f t="shared" si="0"/>
        <v>0</v>
      </c>
      <c r="F19" s="22">
        <v>18</v>
      </c>
      <c r="G19" s="22">
        <v>4.1</v>
      </c>
      <c r="H19" s="57">
        <v>74355</v>
      </c>
      <c r="I19" s="115">
        <f t="shared" si="1"/>
        <v>0.009133845443934746</v>
      </c>
      <c r="J19" s="60">
        <v>9</v>
      </c>
      <c r="K19" s="61">
        <v>1.5</v>
      </c>
      <c r="L19" s="60">
        <v>75631</v>
      </c>
      <c r="M19" s="115">
        <f t="shared" si="2"/>
        <v>0.026451507830949215</v>
      </c>
      <c r="N19" s="60">
        <v>6</v>
      </c>
      <c r="O19" s="60">
        <v>0.9</v>
      </c>
      <c r="P19" s="65">
        <v>77717</v>
      </c>
      <c r="Q19" s="115">
        <f t="shared" si="3"/>
        <v>0.05476235715642898</v>
      </c>
      <c r="R19" s="58">
        <v>1</v>
      </c>
      <c r="S19" s="59">
        <v>0.01</v>
      </c>
      <c r="T19" s="38">
        <v>73682</v>
      </c>
      <c r="U19" s="26">
        <v>7.79</v>
      </c>
    </row>
    <row r="20" spans="1:21" ht="15">
      <c r="A20" s="110" t="s">
        <v>49</v>
      </c>
      <c r="B20" s="91">
        <v>0.1571244080929832</v>
      </c>
      <c r="C20" s="24">
        <v>0.12397761515281963</v>
      </c>
      <c r="D20" s="51">
        <v>2421</v>
      </c>
      <c r="E20" s="114">
        <f t="shared" si="0"/>
        <v>0.04218682737839001</v>
      </c>
      <c r="F20" s="51">
        <v>77</v>
      </c>
      <c r="G20" s="51">
        <v>19.4</v>
      </c>
      <c r="H20" s="99">
        <v>2416</v>
      </c>
      <c r="I20" s="79">
        <f t="shared" si="1"/>
        <v>0.04003443822643134</v>
      </c>
      <c r="J20" s="22">
        <v>115</v>
      </c>
      <c r="K20" s="23">
        <v>12.9</v>
      </c>
      <c r="L20" s="65">
        <v>2480</v>
      </c>
      <c r="M20" s="115">
        <f t="shared" si="2"/>
        <v>0.06758501937150237</v>
      </c>
      <c r="N20" s="60">
        <v>9</v>
      </c>
      <c r="O20" s="61">
        <v>1.1</v>
      </c>
      <c r="P20" s="65">
        <v>2590</v>
      </c>
      <c r="Q20" s="115">
        <f t="shared" si="3"/>
        <v>0.1149375807145932</v>
      </c>
      <c r="R20" s="58">
        <v>1</v>
      </c>
      <c r="S20" s="59">
        <v>0.01</v>
      </c>
      <c r="T20" s="38">
        <v>2323</v>
      </c>
      <c r="U20" s="26">
        <v>18.21</v>
      </c>
    </row>
    <row r="21" spans="1:21" ht="15">
      <c r="A21" s="110" t="s">
        <v>44</v>
      </c>
      <c r="B21" s="91">
        <v>0.17658676110051758</v>
      </c>
      <c r="C21" s="24">
        <v>0.16204712612367203</v>
      </c>
      <c r="D21" s="50">
        <v>29703</v>
      </c>
      <c r="E21" s="114">
        <f t="shared" si="0"/>
        <v>0.011406973576682102</v>
      </c>
      <c r="F21" s="51">
        <v>89</v>
      </c>
      <c r="G21" s="52">
        <v>19.7</v>
      </c>
      <c r="H21" s="99">
        <v>29576</v>
      </c>
      <c r="I21" s="79">
        <f t="shared" si="1"/>
        <v>0.007082538817760828</v>
      </c>
      <c r="J21" s="22">
        <v>63</v>
      </c>
      <c r="K21" s="23">
        <v>6.1</v>
      </c>
      <c r="L21" s="65">
        <v>30497</v>
      </c>
      <c r="M21" s="115">
        <f t="shared" si="2"/>
        <v>0.03844320348678834</v>
      </c>
      <c r="N21" s="60">
        <v>13</v>
      </c>
      <c r="O21" s="61">
        <v>1.7</v>
      </c>
      <c r="P21" s="65">
        <v>32937</v>
      </c>
      <c r="Q21" s="115">
        <f t="shared" si="3"/>
        <v>0.12152683192590574</v>
      </c>
      <c r="R21" s="58">
        <v>1</v>
      </c>
      <c r="S21" s="59">
        <v>0.01</v>
      </c>
      <c r="T21" s="38">
        <v>29368</v>
      </c>
      <c r="U21" s="26">
        <v>8.37</v>
      </c>
    </row>
    <row r="22" spans="1:21" ht="15">
      <c r="A22" s="110" t="s">
        <v>50</v>
      </c>
      <c r="B22" s="91">
        <v>0.2576608784473953</v>
      </c>
      <c r="C22" s="24">
        <v>0.11823289070480082</v>
      </c>
      <c r="D22" s="50">
        <v>3980</v>
      </c>
      <c r="E22" s="114">
        <f t="shared" si="0"/>
        <v>0.01634320735444331</v>
      </c>
      <c r="F22" s="51">
        <v>55</v>
      </c>
      <c r="G22" s="52">
        <v>20.1</v>
      </c>
      <c r="H22" s="99">
        <v>3924</v>
      </c>
      <c r="I22" s="79">
        <f t="shared" si="1"/>
        <v>0.0020429009193054137</v>
      </c>
      <c r="J22" s="22">
        <v>76</v>
      </c>
      <c r="K22" s="23">
        <v>11.9</v>
      </c>
      <c r="L22" s="65">
        <v>4117</v>
      </c>
      <c r="M22" s="115">
        <f t="shared" si="2"/>
        <v>0.05132788559754852</v>
      </c>
      <c r="N22" s="60">
        <v>15</v>
      </c>
      <c r="O22" s="61">
        <v>1.9</v>
      </c>
      <c r="P22" s="65">
        <v>4158</v>
      </c>
      <c r="Q22" s="115">
        <f t="shared" si="3"/>
        <v>0.06179775280898876</v>
      </c>
      <c r="R22" s="58">
        <v>1</v>
      </c>
      <c r="S22" s="59">
        <v>0.01</v>
      </c>
      <c r="T22" s="38">
        <v>3916</v>
      </c>
      <c r="U22" s="26">
        <v>21.97</v>
      </c>
    </row>
    <row r="23" spans="1:21" ht="15.75" thickBot="1">
      <c r="A23" s="111" t="s">
        <v>48</v>
      </c>
      <c r="B23" s="98">
        <v>0.19765083552115867</v>
      </c>
      <c r="C23" s="29">
        <v>0.1016312259702124</v>
      </c>
      <c r="D23" s="101">
        <v>80698</v>
      </c>
      <c r="E23" s="120">
        <f t="shared" si="0"/>
        <v>0.004093618186116537</v>
      </c>
      <c r="F23" s="31">
        <v>27</v>
      </c>
      <c r="G23" s="32">
        <v>6.1</v>
      </c>
      <c r="H23" s="62">
        <v>81104</v>
      </c>
      <c r="I23" s="117">
        <f t="shared" si="1"/>
        <v>0.009145317224302903</v>
      </c>
      <c r="J23" s="63">
        <v>17</v>
      </c>
      <c r="K23" s="64">
        <v>2.9</v>
      </c>
      <c r="L23" s="66">
        <v>82563</v>
      </c>
      <c r="M23" s="117">
        <f t="shared" si="2"/>
        <v>0.027299082979755876</v>
      </c>
      <c r="N23" s="63">
        <v>12</v>
      </c>
      <c r="O23" s="64">
        <v>1.3</v>
      </c>
      <c r="P23" s="66">
        <v>83698</v>
      </c>
      <c r="Q23" s="117">
        <f t="shared" si="3"/>
        <v>0.04142144359143451</v>
      </c>
      <c r="R23" s="113">
        <v>1</v>
      </c>
      <c r="S23" s="67">
        <v>0.01</v>
      </c>
      <c r="T23" s="40">
        <v>80369</v>
      </c>
      <c r="U23" s="33">
        <v>5.71</v>
      </c>
    </row>
  </sheetData>
  <sheetProtection/>
  <mergeCells count="5">
    <mergeCell ref="D2:G2"/>
    <mergeCell ref="H2:K2"/>
    <mergeCell ref="L2:O2"/>
    <mergeCell ref="P2:S2"/>
    <mergeCell ref="T2:U2"/>
  </mergeCells>
  <printOptions/>
  <pageMargins left="0.7" right="0.7" top="0.75" bottom="0.75" header="0.3" footer="0.3"/>
  <pageSetup fitToHeight="1" fitToWidth="1" horizontalDpi="600" verticalDpi="600" orientation="landscape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39"/>
  <sheetViews>
    <sheetView zoomScalePageLayoutView="0" workbookViewId="0" topLeftCell="B1">
      <selection activeCell="N14" sqref="N14"/>
    </sheetView>
  </sheetViews>
  <sheetFormatPr defaultColWidth="9.140625" defaultRowHeight="15"/>
  <cols>
    <col min="2" max="2" width="7.28125" style="0" customWidth="1"/>
    <col min="3" max="3" width="7.00390625" style="0" customWidth="1"/>
    <col min="4" max="4" width="3.57421875" style="0" customWidth="1"/>
    <col min="5" max="5" width="6.00390625" style="0" customWidth="1"/>
    <col min="6" max="6" width="3.28125" style="0" customWidth="1"/>
    <col min="7" max="7" width="5.57421875" style="0" customWidth="1"/>
    <col min="8" max="8" width="4.7109375" style="0" customWidth="1"/>
    <col min="9" max="9" width="6.00390625" style="0" customWidth="1"/>
    <col min="10" max="10" width="5.28125" style="0" customWidth="1"/>
    <col min="11" max="11" width="4.421875" style="0" customWidth="1"/>
    <col min="12" max="12" width="5.8515625" style="0" customWidth="1"/>
    <col min="13" max="13" width="5.28125" style="0" customWidth="1"/>
    <col min="14" max="14" width="4.00390625" style="0" customWidth="1"/>
    <col min="15" max="15" width="5.28125" style="0" customWidth="1"/>
    <col min="16" max="16" width="5.7109375" style="0" customWidth="1"/>
    <col min="17" max="17" width="3.140625" style="0" customWidth="1"/>
    <col min="18" max="18" width="3.7109375" style="0" customWidth="1"/>
    <col min="19" max="19" width="5.8515625" style="0" customWidth="1"/>
    <col min="20" max="20" width="3.7109375" style="0" customWidth="1"/>
    <col min="22" max="22" width="12.00390625" style="0" bestFit="1" customWidth="1"/>
    <col min="24" max="24" width="12.00390625" style="0" bestFit="1" customWidth="1"/>
    <col min="27" max="27" width="5.28125" style="0" customWidth="1"/>
    <col min="28" max="28" width="5.00390625" style="0" customWidth="1"/>
    <col min="29" max="29" width="6.140625" style="0" customWidth="1"/>
    <col min="30" max="30" width="4.57421875" style="0" customWidth="1"/>
    <col min="31" max="31" width="4.421875" style="0" customWidth="1"/>
    <col min="32" max="32" width="4.57421875" style="0" customWidth="1"/>
  </cols>
  <sheetData>
    <row r="1" ht="15.75" thickBot="1"/>
    <row r="2" spans="2:32" ht="15.75" thickTop="1">
      <c r="B2" s="136" t="s">
        <v>0</v>
      </c>
      <c r="C2" s="258" t="s">
        <v>1</v>
      </c>
      <c r="D2" s="258"/>
      <c r="E2" s="258" t="s">
        <v>2</v>
      </c>
      <c r="F2" s="258"/>
      <c r="G2" s="258" t="s">
        <v>54</v>
      </c>
      <c r="H2" s="258"/>
      <c r="I2" s="258"/>
      <c r="J2" s="258" t="s">
        <v>55</v>
      </c>
      <c r="K2" s="259"/>
      <c r="L2" s="259"/>
      <c r="M2" s="263" t="s">
        <v>52</v>
      </c>
      <c r="N2" s="263"/>
      <c r="O2" s="263"/>
      <c r="P2" s="263" t="s">
        <v>53</v>
      </c>
      <c r="Q2" s="263"/>
      <c r="R2" s="263"/>
      <c r="S2" s="258" t="s">
        <v>5</v>
      </c>
      <c r="T2" s="258"/>
      <c r="U2" s="158"/>
      <c r="V2" s="161" t="s">
        <v>54</v>
      </c>
      <c r="W2" s="161" t="s">
        <v>55</v>
      </c>
      <c r="X2" s="161" t="s">
        <v>52</v>
      </c>
      <c r="Y2" s="161" t="s">
        <v>53</v>
      </c>
      <c r="Z2" s="158"/>
      <c r="AA2" s="254" t="s">
        <v>66</v>
      </c>
      <c r="AB2" s="255"/>
      <c r="AC2" s="255"/>
      <c r="AD2" s="256" t="s">
        <v>67</v>
      </c>
      <c r="AE2" s="257"/>
      <c r="AF2" s="257"/>
    </row>
    <row r="3" spans="2:32" ht="15.75" thickBot="1">
      <c r="B3" s="146"/>
      <c r="C3" s="144" t="s">
        <v>6</v>
      </c>
      <c r="D3" s="144" t="s">
        <v>8</v>
      </c>
      <c r="E3" s="144" t="s">
        <v>6</v>
      </c>
      <c r="F3" s="144" t="s">
        <v>8</v>
      </c>
      <c r="G3" s="144" t="s">
        <v>6</v>
      </c>
      <c r="H3" s="144" t="s">
        <v>7</v>
      </c>
      <c r="I3" s="144" t="s">
        <v>8</v>
      </c>
      <c r="J3" s="144" t="s">
        <v>6</v>
      </c>
      <c r="K3" s="144" t="s">
        <v>7</v>
      </c>
      <c r="L3" s="144" t="s">
        <v>8</v>
      </c>
      <c r="M3" s="149" t="s">
        <v>9</v>
      </c>
      <c r="N3" s="149" t="s">
        <v>7</v>
      </c>
      <c r="O3" s="149" t="s">
        <v>8</v>
      </c>
      <c r="P3" s="149" t="s">
        <v>9</v>
      </c>
      <c r="Q3" s="149" t="s">
        <v>7</v>
      </c>
      <c r="R3" s="149" t="s">
        <v>8</v>
      </c>
      <c r="S3" s="144" t="s">
        <v>10</v>
      </c>
      <c r="T3" s="144" t="s">
        <v>8</v>
      </c>
      <c r="U3" s="158"/>
      <c r="V3" s="163" t="s">
        <v>56</v>
      </c>
      <c r="W3" s="163" t="s">
        <v>56</v>
      </c>
      <c r="X3" s="163" t="s">
        <v>56</v>
      </c>
      <c r="Y3" s="163" t="s">
        <v>56</v>
      </c>
      <c r="Z3" s="158"/>
      <c r="AA3" s="149" t="s">
        <v>9</v>
      </c>
      <c r="AB3" s="149" t="s">
        <v>7</v>
      </c>
      <c r="AC3" s="149" t="s">
        <v>8</v>
      </c>
      <c r="AD3" s="149" t="s">
        <v>9</v>
      </c>
      <c r="AE3" s="149" t="s">
        <v>7</v>
      </c>
      <c r="AF3" s="149" t="s">
        <v>8</v>
      </c>
    </row>
    <row r="4" spans="2:27" ht="15.75" thickTop="1">
      <c r="B4" s="138" t="s">
        <v>11</v>
      </c>
      <c r="C4" s="139">
        <v>0.0832</v>
      </c>
      <c r="D4" s="137">
        <v>0.5</v>
      </c>
      <c r="E4" s="139">
        <v>0.0571</v>
      </c>
      <c r="F4" s="137">
        <v>0.5</v>
      </c>
      <c r="G4" s="140">
        <v>0</v>
      </c>
      <c r="H4" s="137">
        <v>74</v>
      </c>
      <c r="I4" s="137">
        <v>3.4</v>
      </c>
      <c r="J4" s="140">
        <v>0</v>
      </c>
      <c r="K4" s="150">
        <v>81</v>
      </c>
      <c r="L4" s="150">
        <v>3.5</v>
      </c>
      <c r="M4" s="151">
        <v>0</v>
      </c>
      <c r="N4" s="142">
        <v>7</v>
      </c>
      <c r="O4" s="228">
        <v>0.6</v>
      </c>
      <c r="P4" s="141">
        <v>0</v>
      </c>
      <c r="Q4" s="142">
        <v>6</v>
      </c>
      <c r="R4" s="228">
        <v>0.5</v>
      </c>
      <c r="S4" s="137">
        <v>3323</v>
      </c>
      <c r="T4" s="137">
        <v>0.1</v>
      </c>
      <c r="U4" s="158"/>
      <c r="V4" s="159">
        <f>S4+(S4*G4)</f>
        <v>3323</v>
      </c>
      <c r="W4" s="159">
        <f>S4+(S4*J4)</f>
        <v>3323</v>
      </c>
      <c r="X4" s="159">
        <f>S4+(S4*M4)</f>
        <v>3323</v>
      </c>
      <c r="Y4" s="159">
        <f>S4+(S4*P4)</f>
        <v>3323</v>
      </c>
      <c r="Z4" s="158"/>
      <c r="AA4" s="158"/>
    </row>
    <row r="5" spans="2:27" ht="15">
      <c r="B5" s="138" t="s">
        <v>12</v>
      </c>
      <c r="C5" s="139">
        <v>0.1042</v>
      </c>
      <c r="D5" s="137">
        <v>0.5</v>
      </c>
      <c r="E5" s="139">
        <v>0.0715</v>
      </c>
      <c r="F5" s="137">
        <v>0.5</v>
      </c>
      <c r="G5" s="140">
        <v>0</v>
      </c>
      <c r="H5" s="137">
        <v>136</v>
      </c>
      <c r="I5" s="137">
        <v>4.1</v>
      </c>
      <c r="J5" s="140">
        <v>0</v>
      </c>
      <c r="K5" s="152">
        <v>125</v>
      </c>
      <c r="L5" s="152">
        <v>4.4</v>
      </c>
      <c r="M5" s="153">
        <v>0</v>
      </c>
      <c r="N5" s="142">
        <v>9</v>
      </c>
      <c r="O5" s="228">
        <v>0.7</v>
      </c>
      <c r="P5" s="141">
        <v>0</v>
      </c>
      <c r="Q5" s="142">
        <v>9</v>
      </c>
      <c r="R5" s="228">
        <v>0.7</v>
      </c>
      <c r="S5" s="137">
        <v>6859</v>
      </c>
      <c r="T5" s="137">
        <v>0.2</v>
      </c>
      <c r="U5" s="158"/>
      <c r="V5" s="159">
        <f aca="true" t="shared" si="0" ref="V5:V23">S5+(S5*G5)</f>
        <v>6859</v>
      </c>
      <c r="W5" s="159">
        <f aca="true" t="shared" si="1" ref="W5:W23">S5+(S5*J5)</f>
        <v>6859</v>
      </c>
      <c r="X5" s="159">
        <f aca="true" t="shared" si="2" ref="X5:X23">S5+(S5*M5)</f>
        <v>6859</v>
      </c>
      <c r="Y5" s="159">
        <f aca="true" t="shared" si="3" ref="Y5:Y23">S5+(S5*P5)</f>
        <v>6859</v>
      </c>
      <c r="Z5" s="158"/>
      <c r="AA5" s="158"/>
    </row>
    <row r="6" spans="2:27" ht="15">
      <c r="B6" s="138" t="s">
        <v>13</v>
      </c>
      <c r="C6" s="139">
        <v>0.1254</v>
      </c>
      <c r="D6" s="137">
        <v>0.5</v>
      </c>
      <c r="E6" s="139">
        <v>0.0787</v>
      </c>
      <c r="F6" s="137">
        <v>0.5</v>
      </c>
      <c r="G6" s="140">
        <v>0</v>
      </c>
      <c r="H6" s="137">
        <v>1267</v>
      </c>
      <c r="I6" s="137">
        <v>14.7</v>
      </c>
      <c r="J6" s="140">
        <v>0</v>
      </c>
      <c r="K6" s="152">
        <v>1328</v>
      </c>
      <c r="L6" s="152">
        <v>16.4</v>
      </c>
      <c r="M6" s="153">
        <v>0</v>
      </c>
      <c r="N6" s="142">
        <v>8</v>
      </c>
      <c r="O6" s="228">
        <v>0.6</v>
      </c>
      <c r="P6" s="141">
        <v>0</v>
      </c>
      <c r="Q6" s="142">
        <v>8</v>
      </c>
      <c r="R6" s="228">
        <v>0.7</v>
      </c>
      <c r="S6" s="137">
        <v>7013</v>
      </c>
      <c r="T6" s="137">
        <v>0.2</v>
      </c>
      <c r="U6" s="158"/>
      <c r="V6" s="159">
        <f t="shared" si="0"/>
        <v>7013</v>
      </c>
      <c r="W6" s="159">
        <f t="shared" si="1"/>
        <v>7013</v>
      </c>
      <c r="X6" s="159">
        <f t="shared" si="2"/>
        <v>7013</v>
      </c>
      <c r="Y6" s="159">
        <f t="shared" si="3"/>
        <v>7013</v>
      </c>
      <c r="Z6" s="158"/>
      <c r="AA6" s="158"/>
    </row>
    <row r="7" spans="2:27" ht="15">
      <c r="B7" s="138" t="s">
        <v>14</v>
      </c>
      <c r="C7" s="139">
        <v>0.1337</v>
      </c>
      <c r="D7" s="137">
        <v>0.5</v>
      </c>
      <c r="E7" s="139">
        <v>0.0638</v>
      </c>
      <c r="F7" s="137">
        <v>0.5</v>
      </c>
      <c r="G7" s="140">
        <v>0</v>
      </c>
      <c r="H7" s="137">
        <v>1345</v>
      </c>
      <c r="I7" s="137">
        <v>19.4</v>
      </c>
      <c r="J7" s="140">
        <v>0</v>
      </c>
      <c r="K7" s="152">
        <v>1137</v>
      </c>
      <c r="L7" s="152">
        <v>17.6</v>
      </c>
      <c r="M7" s="153">
        <v>0</v>
      </c>
      <c r="N7" s="142">
        <v>13</v>
      </c>
      <c r="O7" s="228">
        <v>1.3</v>
      </c>
      <c r="P7" s="141">
        <v>0</v>
      </c>
      <c r="Q7" s="142">
        <v>14</v>
      </c>
      <c r="R7" s="228">
        <v>1.4</v>
      </c>
      <c r="S7" s="137">
        <v>1610</v>
      </c>
      <c r="T7" s="137">
        <v>0.3</v>
      </c>
      <c r="U7" s="158"/>
      <c r="V7" s="159">
        <f t="shared" si="0"/>
        <v>1610</v>
      </c>
      <c r="W7" s="159">
        <f t="shared" si="1"/>
        <v>1610</v>
      </c>
      <c r="X7" s="159">
        <f t="shared" si="2"/>
        <v>1610</v>
      </c>
      <c r="Y7" s="159">
        <f t="shared" si="3"/>
        <v>1610</v>
      </c>
      <c r="Z7" s="158"/>
      <c r="AA7" s="158"/>
    </row>
    <row r="8" spans="2:27" ht="15">
      <c r="B8" s="138" t="s">
        <v>15</v>
      </c>
      <c r="C8" s="139">
        <v>0.1287</v>
      </c>
      <c r="D8" s="137">
        <v>0.5</v>
      </c>
      <c r="E8" s="139">
        <v>0.0537</v>
      </c>
      <c r="F8" s="137">
        <v>0.5</v>
      </c>
      <c r="G8" s="140">
        <v>0</v>
      </c>
      <c r="H8" s="137">
        <v>2185</v>
      </c>
      <c r="I8" s="137">
        <v>29.2</v>
      </c>
      <c r="J8" s="140">
        <v>0</v>
      </c>
      <c r="K8" s="152">
        <v>2643</v>
      </c>
      <c r="L8" s="152">
        <v>34.1</v>
      </c>
      <c r="M8" s="153">
        <v>0</v>
      </c>
      <c r="N8" s="142">
        <v>12</v>
      </c>
      <c r="O8" s="228">
        <v>1.2</v>
      </c>
      <c r="P8" s="141">
        <v>0</v>
      </c>
      <c r="Q8" s="142">
        <v>12</v>
      </c>
      <c r="R8" s="228">
        <v>1.2</v>
      </c>
      <c r="S8" s="137">
        <v>2020</v>
      </c>
      <c r="T8" s="137">
        <v>0.3</v>
      </c>
      <c r="U8" s="158"/>
      <c r="V8" s="159">
        <f t="shared" si="0"/>
        <v>2020</v>
      </c>
      <c r="W8" s="159">
        <f t="shared" si="1"/>
        <v>2020</v>
      </c>
      <c r="X8" s="159">
        <f t="shared" si="2"/>
        <v>2020</v>
      </c>
      <c r="Y8" s="159">
        <f t="shared" si="3"/>
        <v>2020</v>
      </c>
      <c r="Z8" s="158"/>
      <c r="AA8" s="158"/>
    </row>
    <row r="9" spans="2:27" ht="15">
      <c r="B9" s="138" t="s">
        <v>16</v>
      </c>
      <c r="C9" s="139">
        <v>0.1406</v>
      </c>
      <c r="D9" s="137">
        <v>0.5</v>
      </c>
      <c r="E9" s="139">
        <v>0.0711</v>
      </c>
      <c r="F9" s="137">
        <v>0.5</v>
      </c>
      <c r="G9" s="140">
        <v>0</v>
      </c>
      <c r="H9" s="137">
        <v>4704</v>
      </c>
      <c r="I9" s="137">
        <v>79.8</v>
      </c>
      <c r="J9" s="140">
        <v>0</v>
      </c>
      <c r="K9" s="152">
        <v>4232</v>
      </c>
      <c r="L9" s="152">
        <v>74.6</v>
      </c>
      <c r="M9" s="153">
        <v>0</v>
      </c>
      <c r="N9" s="142">
        <v>10</v>
      </c>
      <c r="O9" s="228">
        <v>1.3</v>
      </c>
      <c r="P9" s="141">
        <v>0</v>
      </c>
      <c r="Q9" s="142">
        <v>9</v>
      </c>
      <c r="R9" s="228">
        <v>1.3</v>
      </c>
      <c r="S9" s="137">
        <v>699</v>
      </c>
      <c r="T9" s="137">
        <v>0.5</v>
      </c>
      <c r="U9" s="158"/>
      <c r="V9" s="159">
        <v>699</v>
      </c>
      <c r="W9" s="159">
        <f t="shared" si="1"/>
        <v>699</v>
      </c>
      <c r="X9" s="159">
        <f t="shared" si="2"/>
        <v>699</v>
      </c>
      <c r="Y9" s="159">
        <f t="shared" si="3"/>
        <v>699</v>
      </c>
      <c r="Z9" s="158"/>
      <c r="AA9" s="158"/>
    </row>
    <row r="10" spans="2:27" ht="15">
      <c r="B10" s="138" t="s">
        <v>17</v>
      </c>
      <c r="C10" s="139">
        <v>0.1398</v>
      </c>
      <c r="D10" s="137">
        <v>0.5</v>
      </c>
      <c r="E10" s="139">
        <v>0.0847</v>
      </c>
      <c r="F10" s="137">
        <v>0.5</v>
      </c>
      <c r="G10" s="140">
        <v>0</v>
      </c>
      <c r="H10" s="137">
        <v>4807</v>
      </c>
      <c r="I10" s="137">
        <v>85.2</v>
      </c>
      <c r="J10" s="140">
        <v>0</v>
      </c>
      <c r="K10" s="152">
        <v>5213</v>
      </c>
      <c r="L10" s="152">
        <v>91.3</v>
      </c>
      <c r="M10" s="153">
        <v>0</v>
      </c>
      <c r="N10" s="142">
        <v>22</v>
      </c>
      <c r="O10" s="228">
        <v>2.2</v>
      </c>
      <c r="P10" s="141">
        <v>0</v>
      </c>
      <c r="Q10" s="142">
        <v>23</v>
      </c>
      <c r="R10" s="228">
        <v>2.3</v>
      </c>
      <c r="S10" s="137">
        <v>33522</v>
      </c>
      <c r="T10" s="137">
        <v>0.6</v>
      </c>
      <c r="U10" s="158"/>
      <c r="V10" s="159">
        <f t="shared" si="0"/>
        <v>33522</v>
      </c>
      <c r="W10" s="159">
        <f t="shared" si="1"/>
        <v>33522</v>
      </c>
      <c r="X10" s="159">
        <f t="shared" si="2"/>
        <v>33522</v>
      </c>
      <c r="Y10" s="159">
        <f t="shared" si="3"/>
        <v>33522</v>
      </c>
      <c r="Z10" s="158"/>
      <c r="AA10" s="158"/>
    </row>
    <row r="11" spans="2:27" ht="15">
      <c r="B11" s="138" t="s">
        <v>18</v>
      </c>
      <c r="C11" s="139">
        <v>0.1524</v>
      </c>
      <c r="D11" s="137">
        <v>1</v>
      </c>
      <c r="E11" s="139">
        <v>0.0767</v>
      </c>
      <c r="F11" s="137">
        <v>1</v>
      </c>
      <c r="G11" s="139">
        <v>0.0421</v>
      </c>
      <c r="H11" s="137">
        <v>5482</v>
      </c>
      <c r="I11" s="137" t="s">
        <v>19</v>
      </c>
      <c r="J11" s="139">
        <v>0.0523</v>
      </c>
      <c r="K11" s="152">
        <v>5489</v>
      </c>
      <c r="L11" s="152" t="s">
        <v>19</v>
      </c>
      <c r="M11" s="153">
        <v>0</v>
      </c>
      <c r="N11" s="142">
        <v>33</v>
      </c>
      <c r="O11" s="228">
        <v>6</v>
      </c>
      <c r="P11" s="141">
        <v>0</v>
      </c>
      <c r="Q11" s="142">
        <v>30</v>
      </c>
      <c r="R11" s="228">
        <v>6.1</v>
      </c>
      <c r="S11" s="137">
        <v>426</v>
      </c>
      <c r="T11" s="137">
        <v>0.3</v>
      </c>
      <c r="U11" s="158"/>
      <c r="V11" s="159">
        <f t="shared" si="0"/>
        <v>443.9346</v>
      </c>
      <c r="W11" s="159">
        <f t="shared" si="1"/>
        <v>448.2798</v>
      </c>
      <c r="X11" s="159">
        <f t="shared" si="2"/>
        <v>426</v>
      </c>
      <c r="Y11" s="159">
        <f t="shared" si="3"/>
        <v>426</v>
      </c>
      <c r="Z11" s="158"/>
      <c r="AA11" s="158"/>
    </row>
    <row r="12" spans="2:27" ht="15">
      <c r="B12" s="138" t="s">
        <v>20</v>
      </c>
      <c r="C12" s="139">
        <v>0.1482</v>
      </c>
      <c r="D12" s="137">
        <v>1</v>
      </c>
      <c r="E12" s="139">
        <v>0.0745</v>
      </c>
      <c r="F12" s="137">
        <v>1</v>
      </c>
      <c r="G12" s="140">
        <v>0</v>
      </c>
      <c r="H12" s="137">
        <v>2037</v>
      </c>
      <c r="I12" s="137">
        <v>33.7</v>
      </c>
      <c r="J12" s="139">
        <v>0.0492</v>
      </c>
      <c r="K12" s="152">
        <v>5021</v>
      </c>
      <c r="L12" s="152" t="s">
        <v>19</v>
      </c>
      <c r="M12" s="153">
        <v>0</v>
      </c>
      <c r="N12" s="142">
        <v>15</v>
      </c>
      <c r="O12" s="228">
        <v>1.7</v>
      </c>
      <c r="P12" s="141">
        <v>0</v>
      </c>
      <c r="Q12" s="142">
        <v>15</v>
      </c>
      <c r="R12" s="228">
        <v>1.7</v>
      </c>
      <c r="S12" s="137">
        <v>7542</v>
      </c>
      <c r="T12" s="137">
        <v>0.4</v>
      </c>
      <c r="U12" s="158"/>
      <c r="V12" s="159">
        <f t="shared" si="0"/>
        <v>7542</v>
      </c>
      <c r="W12" s="159">
        <f t="shared" si="1"/>
        <v>7913.0664</v>
      </c>
      <c r="X12" s="159">
        <f t="shared" si="2"/>
        <v>7542</v>
      </c>
      <c r="Y12" s="159">
        <f t="shared" si="3"/>
        <v>7542</v>
      </c>
      <c r="Z12" s="158"/>
      <c r="AA12" s="158"/>
    </row>
    <row r="13" spans="2:27" ht="15">
      <c r="B13" s="138" t="s">
        <v>21</v>
      </c>
      <c r="C13" s="139">
        <v>0.1317</v>
      </c>
      <c r="D13" s="137">
        <v>1</v>
      </c>
      <c r="E13" s="139">
        <v>0.0784</v>
      </c>
      <c r="F13" s="137">
        <v>1</v>
      </c>
      <c r="G13" s="139">
        <v>0.0512</v>
      </c>
      <c r="H13" s="137">
        <v>5259</v>
      </c>
      <c r="I13" s="137" t="s">
        <v>19</v>
      </c>
      <c r="J13" s="139">
        <v>0.0572</v>
      </c>
      <c r="K13" s="152">
        <v>5198</v>
      </c>
      <c r="L13" s="152" t="s">
        <v>19</v>
      </c>
      <c r="M13" s="153">
        <v>0</v>
      </c>
      <c r="N13" s="142">
        <v>20</v>
      </c>
      <c r="O13" s="228">
        <v>5.1</v>
      </c>
      <c r="P13" s="141">
        <v>0</v>
      </c>
      <c r="Q13" s="142">
        <v>19</v>
      </c>
      <c r="R13" s="228">
        <v>5.1</v>
      </c>
      <c r="S13" s="137">
        <v>675</v>
      </c>
      <c r="T13" s="137">
        <v>0.5</v>
      </c>
      <c r="U13" s="158"/>
      <c r="V13" s="159">
        <f t="shared" si="0"/>
        <v>709.56</v>
      </c>
      <c r="W13" s="159">
        <f t="shared" si="1"/>
        <v>713.61</v>
      </c>
      <c r="X13" s="159">
        <f t="shared" si="2"/>
        <v>675</v>
      </c>
      <c r="Y13" s="159">
        <f t="shared" si="3"/>
        <v>675</v>
      </c>
      <c r="Z13" s="158"/>
      <c r="AA13" s="158"/>
    </row>
    <row r="14" spans="2:27" ht="15">
      <c r="B14" s="138" t="s">
        <v>22</v>
      </c>
      <c r="C14" s="139">
        <v>0.1447</v>
      </c>
      <c r="D14" s="137">
        <v>1</v>
      </c>
      <c r="E14" s="139">
        <v>0.0815</v>
      </c>
      <c r="F14" s="137">
        <v>1</v>
      </c>
      <c r="G14" s="139">
        <v>0.0656</v>
      </c>
      <c r="H14" s="137">
        <v>5347</v>
      </c>
      <c r="I14" s="137" t="s">
        <v>19</v>
      </c>
      <c r="J14" s="139">
        <v>0.0724</v>
      </c>
      <c r="K14" s="152">
        <v>5298</v>
      </c>
      <c r="L14" s="152" t="s">
        <v>19</v>
      </c>
      <c r="M14" s="153">
        <v>0</v>
      </c>
      <c r="N14" s="142">
        <v>53</v>
      </c>
      <c r="O14" s="228">
        <v>9.1</v>
      </c>
      <c r="P14" s="143">
        <v>0.0019</v>
      </c>
      <c r="Q14" s="142">
        <v>49</v>
      </c>
      <c r="R14" s="228">
        <v>9.1</v>
      </c>
      <c r="S14" s="137">
        <v>538</v>
      </c>
      <c r="T14" s="137">
        <v>1.3</v>
      </c>
      <c r="U14" s="158"/>
      <c r="V14" s="159">
        <f t="shared" si="0"/>
        <v>573.2927999999999</v>
      </c>
      <c r="W14" s="159">
        <f t="shared" si="1"/>
        <v>576.9512</v>
      </c>
      <c r="X14" s="159">
        <f t="shared" si="2"/>
        <v>538</v>
      </c>
      <c r="Y14" s="159">
        <f t="shared" si="3"/>
        <v>539.0222</v>
      </c>
      <c r="Z14" s="158"/>
      <c r="AA14" s="158"/>
    </row>
    <row r="15" spans="2:27" ht="15">
      <c r="B15" s="138" t="s">
        <v>23</v>
      </c>
      <c r="C15" s="139">
        <v>0.1396</v>
      </c>
      <c r="D15" s="137">
        <v>1</v>
      </c>
      <c r="E15" s="139">
        <v>0.0995</v>
      </c>
      <c r="F15" s="137">
        <v>1</v>
      </c>
      <c r="G15" s="139">
        <v>0.0418</v>
      </c>
      <c r="H15" s="137">
        <v>5218</v>
      </c>
      <c r="I15" s="137" t="s">
        <v>19</v>
      </c>
      <c r="J15" s="139">
        <v>0.0536</v>
      </c>
      <c r="K15" s="152">
        <v>5191</v>
      </c>
      <c r="L15" s="152" t="s">
        <v>19</v>
      </c>
      <c r="M15" s="153">
        <v>0</v>
      </c>
      <c r="N15" s="142">
        <v>42</v>
      </c>
      <c r="O15" s="228">
        <v>7.4</v>
      </c>
      <c r="P15" s="141">
        <v>0</v>
      </c>
      <c r="Q15" s="142">
        <v>43</v>
      </c>
      <c r="R15" s="228">
        <v>7.4</v>
      </c>
      <c r="S15" s="137">
        <v>108159</v>
      </c>
      <c r="T15" s="137">
        <v>1.2</v>
      </c>
      <c r="U15" s="158"/>
      <c r="V15" s="159">
        <f t="shared" si="0"/>
        <v>112680.0462</v>
      </c>
      <c r="W15" s="159">
        <f t="shared" si="1"/>
        <v>113956.3224</v>
      </c>
      <c r="X15" s="159">
        <f t="shared" si="2"/>
        <v>108159</v>
      </c>
      <c r="Y15" s="159">
        <f t="shared" si="3"/>
        <v>108159</v>
      </c>
      <c r="Z15" s="158"/>
      <c r="AA15" s="158"/>
    </row>
    <row r="16" spans="2:27" ht="15">
      <c r="B16" s="138" t="s">
        <v>24</v>
      </c>
      <c r="C16" s="139">
        <v>0.1632</v>
      </c>
      <c r="D16" s="137">
        <v>1</v>
      </c>
      <c r="E16" s="139">
        <v>0.0714</v>
      </c>
      <c r="F16" s="137">
        <v>1</v>
      </c>
      <c r="G16" s="139">
        <v>0.0498</v>
      </c>
      <c r="H16" s="137">
        <v>5191</v>
      </c>
      <c r="I16" s="137" t="s">
        <v>19</v>
      </c>
      <c r="J16" s="139">
        <v>0.0571</v>
      </c>
      <c r="K16" s="152">
        <v>5090</v>
      </c>
      <c r="L16" s="152" t="s">
        <v>19</v>
      </c>
      <c r="M16" s="153">
        <v>0</v>
      </c>
      <c r="N16" s="142">
        <v>73</v>
      </c>
      <c r="O16" s="228">
        <v>12.9</v>
      </c>
      <c r="P16" s="143">
        <v>0.0013</v>
      </c>
      <c r="Q16" s="142">
        <v>73</v>
      </c>
      <c r="R16" s="228">
        <v>12.1</v>
      </c>
      <c r="S16" s="137">
        <v>55209</v>
      </c>
      <c r="T16" s="137">
        <v>1.6</v>
      </c>
      <c r="U16" s="158"/>
      <c r="V16" s="159">
        <f t="shared" si="0"/>
        <v>57958.4082</v>
      </c>
      <c r="W16" s="159">
        <f t="shared" si="1"/>
        <v>58361.4339</v>
      </c>
      <c r="X16" s="159">
        <f t="shared" si="2"/>
        <v>55209</v>
      </c>
      <c r="Y16" s="159">
        <f t="shared" si="3"/>
        <v>55280.7717</v>
      </c>
      <c r="Z16" s="158"/>
      <c r="AA16" s="158"/>
    </row>
    <row r="17" spans="2:27" ht="15">
      <c r="B17" s="138" t="s">
        <v>25</v>
      </c>
      <c r="C17" s="139">
        <v>0.1479</v>
      </c>
      <c r="D17" s="137">
        <v>1</v>
      </c>
      <c r="E17" s="139">
        <v>0.0741</v>
      </c>
      <c r="F17" s="137">
        <v>1</v>
      </c>
      <c r="G17" s="139">
        <v>0.0531</v>
      </c>
      <c r="H17" s="137">
        <v>5114</v>
      </c>
      <c r="I17" s="137" t="s">
        <v>19</v>
      </c>
      <c r="J17" s="139">
        <v>0.0712</v>
      </c>
      <c r="K17" s="152">
        <v>5011</v>
      </c>
      <c r="L17" s="152" t="s">
        <v>19</v>
      </c>
      <c r="M17" s="153">
        <v>0</v>
      </c>
      <c r="N17" s="142">
        <v>74</v>
      </c>
      <c r="O17" s="228">
        <v>13.9</v>
      </c>
      <c r="P17" s="143">
        <v>0.0017</v>
      </c>
      <c r="Q17" s="142">
        <v>70</v>
      </c>
      <c r="R17" s="228">
        <v>12.9</v>
      </c>
      <c r="S17" s="137">
        <v>1211</v>
      </c>
      <c r="T17" s="137">
        <v>1.7</v>
      </c>
      <c r="U17" s="158"/>
      <c r="V17" s="159">
        <f t="shared" si="0"/>
        <v>1275.3041</v>
      </c>
      <c r="W17" s="159">
        <f t="shared" si="1"/>
        <v>1297.2232</v>
      </c>
      <c r="X17" s="159">
        <f t="shared" si="2"/>
        <v>1211</v>
      </c>
      <c r="Y17" s="159">
        <f t="shared" si="3"/>
        <v>1213.0587</v>
      </c>
      <c r="Z17" s="158"/>
      <c r="AA17" s="158"/>
    </row>
    <row r="18" spans="2:27" ht="15">
      <c r="B18" s="138" t="s">
        <v>26</v>
      </c>
      <c r="C18" s="139">
        <v>0.1237</v>
      </c>
      <c r="D18" s="137">
        <v>1.5</v>
      </c>
      <c r="E18" s="139">
        <v>0.0807</v>
      </c>
      <c r="F18" s="137">
        <v>1.5</v>
      </c>
      <c r="G18" s="139">
        <v>0.0512</v>
      </c>
      <c r="H18" s="137">
        <v>5072</v>
      </c>
      <c r="I18" s="137" t="s">
        <v>19</v>
      </c>
      <c r="J18" s="139">
        <v>0.0658</v>
      </c>
      <c r="K18" s="152">
        <v>4971</v>
      </c>
      <c r="L18" s="152" t="s">
        <v>19</v>
      </c>
      <c r="M18" s="153">
        <v>0</v>
      </c>
      <c r="N18" s="142">
        <v>24</v>
      </c>
      <c r="O18" s="228">
        <v>11.8</v>
      </c>
      <c r="P18" s="143">
        <v>0.0018</v>
      </c>
      <c r="Q18" s="142">
        <v>22</v>
      </c>
      <c r="R18" s="228">
        <v>11.5</v>
      </c>
      <c r="S18" s="137">
        <v>21282</v>
      </c>
      <c r="T18" s="137">
        <v>1.7</v>
      </c>
      <c r="U18" s="158"/>
      <c r="V18" s="159">
        <f t="shared" si="0"/>
        <v>22371.6384</v>
      </c>
      <c r="W18" s="159">
        <f t="shared" si="1"/>
        <v>22682.3556</v>
      </c>
      <c r="X18" s="159">
        <f t="shared" si="2"/>
        <v>21282</v>
      </c>
      <c r="Y18" s="159">
        <f t="shared" si="3"/>
        <v>21320.3076</v>
      </c>
      <c r="Z18" s="158"/>
      <c r="AA18" s="158"/>
    </row>
    <row r="19" spans="2:27" ht="15">
      <c r="B19" s="138" t="s">
        <v>27</v>
      </c>
      <c r="C19" s="139">
        <v>0.1658</v>
      </c>
      <c r="D19" s="137">
        <v>1.5</v>
      </c>
      <c r="E19" s="139">
        <v>0.0719</v>
      </c>
      <c r="F19" s="137">
        <v>1.5</v>
      </c>
      <c r="G19" s="139">
        <v>0.0614</v>
      </c>
      <c r="H19" s="137">
        <v>5041</v>
      </c>
      <c r="I19" s="137" t="s">
        <v>19</v>
      </c>
      <c r="J19" s="139">
        <v>0.0592</v>
      </c>
      <c r="K19" s="152">
        <v>4816</v>
      </c>
      <c r="L19" s="152" t="s">
        <v>19</v>
      </c>
      <c r="M19" s="153">
        <v>0</v>
      </c>
      <c r="N19" s="142">
        <v>39</v>
      </c>
      <c r="O19" s="228">
        <v>12.7</v>
      </c>
      <c r="P19" s="143">
        <v>0.0021</v>
      </c>
      <c r="Q19" s="142">
        <v>36</v>
      </c>
      <c r="R19" s="228">
        <v>12.6</v>
      </c>
      <c r="S19" s="137">
        <v>22141</v>
      </c>
      <c r="T19" s="137">
        <v>1.7</v>
      </c>
      <c r="U19" s="158"/>
      <c r="V19" s="159">
        <f t="shared" si="0"/>
        <v>23500.4574</v>
      </c>
      <c r="W19" s="159">
        <f t="shared" si="1"/>
        <v>23451.7472</v>
      </c>
      <c r="X19" s="159">
        <f t="shared" si="2"/>
        <v>22141</v>
      </c>
      <c r="Y19" s="159">
        <f t="shared" si="3"/>
        <v>22187.4961</v>
      </c>
      <c r="Z19" s="158"/>
      <c r="AA19" s="158"/>
    </row>
    <row r="20" spans="2:27" ht="15">
      <c r="B20" s="138" t="s">
        <v>28</v>
      </c>
      <c r="C20" s="139">
        <v>0.1047</v>
      </c>
      <c r="D20" s="137">
        <v>1.5</v>
      </c>
      <c r="E20" s="139">
        <v>0.1119</v>
      </c>
      <c r="F20" s="137">
        <v>1.5</v>
      </c>
      <c r="G20" s="139">
        <v>0.0487</v>
      </c>
      <c r="H20" s="137">
        <v>5121</v>
      </c>
      <c r="I20" s="137" t="s">
        <v>19</v>
      </c>
      <c r="J20" s="139">
        <v>0.0678</v>
      </c>
      <c r="K20" s="152">
        <v>4923</v>
      </c>
      <c r="L20" s="152" t="s">
        <v>19</v>
      </c>
      <c r="M20" s="154">
        <v>0.0018</v>
      </c>
      <c r="N20" s="142">
        <v>34</v>
      </c>
      <c r="O20" s="228">
        <v>13.1</v>
      </c>
      <c r="P20" s="143">
        <v>0.0019</v>
      </c>
      <c r="Q20" s="142">
        <v>28</v>
      </c>
      <c r="R20" s="228">
        <v>12.9</v>
      </c>
      <c r="S20" s="137">
        <v>20749</v>
      </c>
      <c r="T20" s="137">
        <v>1.8</v>
      </c>
      <c r="U20" s="158"/>
      <c r="V20" s="159">
        <f t="shared" si="0"/>
        <v>21759.4763</v>
      </c>
      <c r="W20" s="159">
        <f t="shared" si="1"/>
        <v>22155.7822</v>
      </c>
      <c r="X20" s="159">
        <f t="shared" si="2"/>
        <v>20786.3482</v>
      </c>
      <c r="Y20" s="159">
        <f t="shared" si="3"/>
        <v>20788.4231</v>
      </c>
      <c r="Z20" s="158"/>
      <c r="AA20" s="158"/>
    </row>
    <row r="21" spans="2:27" ht="15">
      <c r="B21" s="138" t="s">
        <v>29</v>
      </c>
      <c r="C21" s="139">
        <v>0.1481</v>
      </c>
      <c r="D21" s="137">
        <v>1.5</v>
      </c>
      <c r="E21" s="139">
        <v>0.0774</v>
      </c>
      <c r="F21" s="137">
        <v>1.5</v>
      </c>
      <c r="G21" s="139">
        <v>0.0507</v>
      </c>
      <c r="H21" s="137">
        <v>4976</v>
      </c>
      <c r="I21" s="137" t="s">
        <v>19</v>
      </c>
      <c r="J21" s="139">
        <v>0.0812</v>
      </c>
      <c r="K21" s="152">
        <v>4951</v>
      </c>
      <c r="L21" s="152" t="s">
        <v>19</v>
      </c>
      <c r="M21" s="153">
        <v>0</v>
      </c>
      <c r="N21" s="142">
        <v>31</v>
      </c>
      <c r="O21" s="228">
        <v>12.6</v>
      </c>
      <c r="P21" s="143">
        <v>0.0029</v>
      </c>
      <c r="Q21" s="142">
        <v>25</v>
      </c>
      <c r="R21" s="228">
        <v>12.5</v>
      </c>
      <c r="S21" s="137">
        <v>21294</v>
      </c>
      <c r="T21" s="137">
        <v>1.5</v>
      </c>
      <c r="U21" s="158"/>
      <c r="V21" s="159">
        <f t="shared" si="0"/>
        <v>22373.6058</v>
      </c>
      <c r="W21" s="159">
        <f t="shared" si="1"/>
        <v>23023.0728</v>
      </c>
      <c r="X21" s="159">
        <f t="shared" si="2"/>
        <v>21294</v>
      </c>
      <c r="Y21" s="159">
        <f t="shared" si="3"/>
        <v>21355.7526</v>
      </c>
      <c r="Z21" s="158"/>
      <c r="AA21" s="158"/>
    </row>
    <row r="22" spans="2:27" ht="15">
      <c r="B22" s="138" t="s">
        <v>30</v>
      </c>
      <c r="C22" s="139">
        <v>0.166</v>
      </c>
      <c r="D22" s="137">
        <v>1.5</v>
      </c>
      <c r="E22" s="139">
        <v>0.0985</v>
      </c>
      <c r="F22" s="137">
        <v>1.5</v>
      </c>
      <c r="G22" s="139">
        <v>0.0672</v>
      </c>
      <c r="H22" s="137">
        <v>4756</v>
      </c>
      <c r="I22" s="137" t="s">
        <v>19</v>
      </c>
      <c r="J22" s="139">
        <v>0.0651</v>
      </c>
      <c r="K22" s="152">
        <v>4803</v>
      </c>
      <c r="L22" s="152" t="s">
        <v>19</v>
      </c>
      <c r="M22" s="154">
        <v>0.0001</v>
      </c>
      <c r="N22" s="142">
        <v>26</v>
      </c>
      <c r="O22" s="228">
        <v>9.9</v>
      </c>
      <c r="P22" s="143">
        <v>0.0017</v>
      </c>
      <c r="Q22" s="142">
        <v>25</v>
      </c>
      <c r="R22" s="228">
        <v>9.7</v>
      </c>
      <c r="S22" s="137">
        <v>14379</v>
      </c>
      <c r="T22" s="137">
        <v>1.3</v>
      </c>
      <c r="U22" s="158"/>
      <c r="V22" s="159">
        <f t="shared" si="0"/>
        <v>15345.2688</v>
      </c>
      <c r="W22" s="159">
        <f t="shared" si="1"/>
        <v>15315.0729</v>
      </c>
      <c r="X22" s="159">
        <f t="shared" si="2"/>
        <v>14380.4379</v>
      </c>
      <c r="Y22" s="159">
        <f t="shared" si="3"/>
        <v>14403.4443</v>
      </c>
      <c r="Z22" s="158"/>
      <c r="AA22" s="158"/>
    </row>
    <row r="23" spans="2:27" ht="15.75" thickBot="1">
      <c r="B23" s="144" t="s">
        <v>31</v>
      </c>
      <c r="C23" s="145">
        <v>0.1962</v>
      </c>
      <c r="D23" s="146">
        <v>1.5</v>
      </c>
      <c r="E23" s="145">
        <v>0.1172</v>
      </c>
      <c r="F23" s="146">
        <v>1.5</v>
      </c>
      <c r="G23" s="145">
        <v>0.0722</v>
      </c>
      <c r="H23" s="146">
        <v>4512</v>
      </c>
      <c r="I23" s="146" t="s">
        <v>19</v>
      </c>
      <c r="J23" s="145">
        <v>0.0877</v>
      </c>
      <c r="K23" s="146">
        <v>4460</v>
      </c>
      <c r="L23" s="146" t="s">
        <v>19</v>
      </c>
      <c r="M23" s="147">
        <v>0.0022</v>
      </c>
      <c r="N23" s="148">
        <v>88</v>
      </c>
      <c r="O23" s="229">
        <v>17.1</v>
      </c>
      <c r="P23" s="147">
        <v>0.0032</v>
      </c>
      <c r="Q23" s="148">
        <v>82</v>
      </c>
      <c r="R23" s="229">
        <v>16.8</v>
      </c>
      <c r="S23" s="146">
        <v>6528</v>
      </c>
      <c r="T23" s="146">
        <v>7</v>
      </c>
      <c r="U23" s="158"/>
      <c r="V23" s="162">
        <f t="shared" si="0"/>
        <v>6999.3216</v>
      </c>
      <c r="W23" s="162">
        <f t="shared" si="1"/>
        <v>7100.5056</v>
      </c>
      <c r="X23" s="162">
        <f t="shared" si="2"/>
        <v>6542.3616</v>
      </c>
      <c r="Y23" s="162">
        <f t="shared" si="3"/>
        <v>6548.8896</v>
      </c>
      <c r="Z23" s="158"/>
      <c r="AA23" s="158"/>
    </row>
    <row r="24" spans="21:27" ht="16.5" thickBot="1" thickTop="1">
      <c r="U24" s="158"/>
      <c r="V24" s="158"/>
      <c r="W24" s="158"/>
      <c r="X24" s="158"/>
      <c r="Y24" s="158"/>
      <c r="Z24" s="158"/>
      <c r="AA24" s="158"/>
    </row>
    <row r="25" spans="12:27" ht="15.75" thickTop="1">
      <c r="L25" s="86"/>
      <c r="U25" s="260" t="s">
        <v>56</v>
      </c>
      <c r="V25" s="164" t="s">
        <v>57</v>
      </c>
      <c r="W25" s="164"/>
      <c r="X25" s="164" t="s">
        <v>58</v>
      </c>
      <c r="Y25" s="164"/>
      <c r="Z25" s="158"/>
      <c r="AA25" s="158"/>
    </row>
    <row r="26" spans="7:27" ht="15">
      <c r="G26" s="155"/>
      <c r="J26" s="157"/>
      <c r="L26" s="86"/>
      <c r="S26" s="156"/>
      <c r="U26" s="261"/>
      <c r="V26" s="159">
        <f>_xlfn.T.TEST(V4:V23,X4:X23,1,1)</f>
        <v>0.009142232409053102</v>
      </c>
      <c r="W26" s="159"/>
      <c r="X26" s="159">
        <f>_xlfn.T.TEST(W4:W23,Y4:Y23,1,1)</f>
        <v>0.008957409086689655</v>
      </c>
      <c r="Y26" s="159"/>
      <c r="Z26" s="158"/>
      <c r="AA26" s="158"/>
    </row>
    <row r="27" spans="12:27" ht="15">
      <c r="L27" s="86"/>
      <c r="U27" s="261"/>
      <c r="V27" s="159" t="s">
        <v>59</v>
      </c>
      <c r="W27" s="159"/>
      <c r="X27" s="159" t="s">
        <v>60</v>
      </c>
      <c r="Y27" s="159"/>
      <c r="Z27" s="158"/>
      <c r="AA27" s="158"/>
    </row>
    <row r="28" spans="2:27" ht="15.75" thickBot="1">
      <c r="B28" s="158" t="s">
        <v>63</v>
      </c>
      <c r="C28" s="158"/>
      <c r="D28" s="158"/>
      <c r="E28" s="158"/>
      <c r="F28" s="158"/>
      <c r="G28" s="158"/>
      <c r="H28" s="158"/>
      <c r="I28" s="158"/>
      <c r="J28" s="158"/>
      <c r="K28" s="158"/>
      <c r="L28" s="159"/>
      <c r="M28" s="158"/>
      <c r="N28" s="158"/>
      <c r="U28" s="262"/>
      <c r="V28" s="162">
        <f>_xlfn.T.TEST(V4:V23,W4:W23,1,1)</f>
        <v>0.014097863004333628</v>
      </c>
      <c r="W28" s="162"/>
      <c r="X28" s="162">
        <f>_xlfn.T.TEST(X4:X23,Y4:Y23,1,1)</f>
        <v>0.011596306611786204</v>
      </c>
      <c r="Y28" s="162"/>
      <c r="Z28" s="158"/>
      <c r="AA28" s="158"/>
    </row>
    <row r="29" spans="2:27" ht="16.5" thickBot="1" thickTop="1">
      <c r="B29" s="158" t="s">
        <v>64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U29" s="159"/>
      <c r="V29" s="159"/>
      <c r="W29" s="159"/>
      <c r="X29" s="159"/>
      <c r="Y29" s="159"/>
      <c r="Z29" s="158"/>
      <c r="AA29" s="158"/>
    </row>
    <row r="30" spans="2:27" ht="15.75" thickTop="1"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U30" s="260" t="s">
        <v>61</v>
      </c>
      <c r="V30" s="164" t="s">
        <v>57</v>
      </c>
      <c r="W30" s="164"/>
      <c r="X30" s="164" t="s">
        <v>58</v>
      </c>
      <c r="Y30" s="164"/>
      <c r="Z30" s="158"/>
      <c r="AA30" s="158"/>
    </row>
    <row r="31" spans="21:27" ht="15">
      <c r="U31" s="261"/>
      <c r="V31" s="165">
        <f>_xlfn.T.TEST(G4:G23,M4:M23,1,2)</f>
        <v>4.58118610699314E-06</v>
      </c>
      <c r="W31" s="159"/>
      <c r="X31" s="166">
        <f>_xlfn.T.TEST(J4:J23,P4:P23,1,2)</f>
        <v>1.0754542566295333E-06</v>
      </c>
      <c r="Y31" s="159"/>
      <c r="Z31" s="158"/>
      <c r="AA31" s="158"/>
    </row>
    <row r="32" spans="21:27" ht="15">
      <c r="U32" s="261"/>
      <c r="V32" s="159" t="s">
        <v>59</v>
      </c>
      <c r="W32" s="159"/>
      <c r="X32" s="159" t="s">
        <v>60</v>
      </c>
      <c r="Y32" s="159"/>
      <c r="Z32" s="158"/>
      <c r="AA32" s="158"/>
    </row>
    <row r="33" spans="21:27" ht="15.75" thickBot="1">
      <c r="U33" s="262"/>
      <c r="V33" s="167">
        <f>_xlfn.T.TEST(G4:G23,J4:J23,1,2)</f>
        <v>0.17395714947269952</v>
      </c>
      <c r="W33" s="162"/>
      <c r="X33" s="167">
        <f>_xlfn.T.TEST(M4:M23,P4:P23,1,2)</f>
        <v>0.008113106776602763</v>
      </c>
      <c r="Y33" s="162"/>
      <c r="Z33" s="158"/>
      <c r="AA33" s="158"/>
    </row>
    <row r="34" spans="21:27" ht="15.75" thickTop="1">
      <c r="U34" s="159"/>
      <c r="V34" s="159"/>
      <c r="W34" s="159"/>
      <c r="X34" s="159"/>
      <c r="Y34" s="159"/>
      <c r="Z34" s="158"/>
      <c r="AA34" s="158"/>
    </row>
    <row r="35" spans="21:27" ht="15">
      <c r="U35" s="261" t="s">
        <v>61</v>
      </c>
      <c r="V35" s="160" t="s">
        <v>62</v>
      </c>
      <c r="W35" s="159"/>
      <c r="X35" s="261" t="s">
        <v>56</v>
      </c>
      <c r="Y35" s="160" t="s">
        <v>62</v>
      </c>
      <c r="Z35" s="158"/>
      <c r="AA35" s="158"/>
    </row>
    <row r="36" spans="21:27" ht="15.75" thickBot="1">
      <c r="U36" s="262"/>
      <c r="V36" s="168">
        <f>_xlfn.T.TEST(G4:G23+J4:J23,M4:M23+P4:P23,1,1)</f>
        <v>1.1038524706778713E-05</v>
      </c>
      <c r="W36" s="162"/>
      <c r="X36" s="262"/>
      <c r="Y36" s="167">
        <f>_xlfn.T.TEST(V4:V23+W4:W23,X4:X23+Y4:Y23,1,1)</f>
        <v>0.008933072466187028</v>
      </c>
      <c r="Z36" s="158"/>
      <c r="AA36" s="158"/>
    </row>
    <row r="37" spans="21:27" ht="15.75" thickTop="1">
      <c r="U37" s="158"/>
      <c r="V37" s="158"/>
      <c r="W37" s="158"/>
      <c r="X37" s="158"/>
      <c r="Y37" s="158"/>
      <c r="Z37" s="158"/>
      <c r="AA37" s="158"/>
    </row>
    <row r="38" spans="21:27" ht="15">
      <c r="U38" s="158"/>
      <c r="V38" s="158"/>
      <c r="W38" s="158"/>
      <c r="X38" s="158"/>
      <c r="Y38" s="158"/>
      <c r="Z38" s="158"/>
      <c r="AA38" s="158"/>
    </row>
    <row r="39" spans="21:27" ht="15">
      <c r="U39" s="158"/>
      <c r="V39" s="158"/>
      <c r="W39" s="158"/>
      <c r="X39" s="158"/>
      <c r="Y39" s="158"/>
      <c r="Z39" s="158"/>
      <c r="AA39" s="158"/>
    </row>
  </sheetData>
  <sheetProtection/>
  <mergeCells count="13">
    <mergeCell ref="C2:D2"/>
    <mergeCell ref="E2:F2"/>
    <mergeCell ref="G2:I2"/>
    <mergeCell ref="M2:O2"/>
    <mergeCell ref="P2:R2"/>
    <mergeCell ref="S2:T2"/>
    <mergeCell ref="AA2:AC2"/>
    <mergeCell ref="AD2:AF2"/>
    <mergeCell ref="J2:L2"/>
    <mergeCell ref="U25:U28"/>
    <mergeCell ref="U30:U33"/>
    <mergeCell ref="U35:U36"/>
    <mergeCell ref="X35:X36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23"/>
  <sheetViews>
    <sheetView tabSelected="1" zoomScalePageLayoutView="0" workbookViewId="0" topLeftCell="A1">
      <selection activeCell="H28" sqref="H28"/>
    </sheetView>
  </sheetViews>
  <sheetFormatPr defaultColWidth="9.140625" defaultRowHeight="15"/>
  <cols>
    <col min="1" max="1" width="7.28125" style="0" customWidth="1"/>
    <col min="2" max="2" width="7.00390625" style="0" customWidth="1"/>
    <col min="3" max="3" width="6.00390625" style="0" customWidth="1"/>
    <col min="4" max="4" width="5.57421875" style="0" customWidth="1"/>
    <col min="5" max="5" width="4.7109375" style="0" customWidth="1"/>
    <col min="6" max="6" width="6.00390625" style="0" customWidth="1"/>
    <col min="7" max="7" width="5.28125" style="0" customWidth="1"/>
    <col min="8" max="8" width="4.421875" style="0" customWidth="1"/>
    <col min="9" max="9" width="5.8515625" style="0" customWidth="1"/>
    <col min="10" max="10" width="5.28125" style="0" customWidth="1"/>
    <col min="11" max="11" width="4.00390625" style="0" customWidth="1"/>
    <col min="12" max="12" width="3.7109375" style="0" customWidth="1"/>
    <col min="13" max="13" width="5.7109375" style="0" customWidth="1"/>
    <col min="14" max="14" width="3.140625" style="0" customWidth="1"/>
    <col min="15" max="15" width="3.7109375" style="0" customWidth="1"/>
    <col min="16" max="16" width="5.8515625" style="0" customWidth="1"/>
    <col min="17" max="17" width="3.7109375" style="0" customWidth="1"/>
  </cols>
  <sheetData>
    <row r="2" spans="1:17" ht="15">
      <c r="A2" s="232" t="s">
        <v>0</v>
      </c>
      <c r="B2" s="236" t="s">
        <v>1</v>
      </c>
      <c r="C2" s="239" t="s">
        <v>2</v>
      </c>
      <c r="D2" s="264" t="s">
        <v>54</v>
      </c>
      <c r="E2" s="264"/>
      <c r="F2" s="264"/>
      <c r="G2" s="266" t="s">
        <v>55</v>
      </c>
      <c r="H2" s="267"/>
      <c r="I2" s="268"/>
      <c r="J2" s="269" t="s">
        <v>52</v>
      </c>
      <c r="K2" s="269"/>
      <c r="L2" s="269"/>
      <c r="M2" s="270" t="s">
        <v>53</v>
      </c>
      <c r="N2" s="269"/>
      <c r="O2" s="271"/>
      <c r="P2" s="264" t="s">
        <v>5</v>
      </c>
      <c r="Q2" s="265"/>
    </row>
    <row r="3" spans="1:17" ht="15">
      <c r="A3" s="233"/>
      <c r="B3" s="237" t="s">
        <v>6</v>
      </c>
      <c r="C3" s="234" t="s">
        <v>6</v>
      </c>
      <c r="D3" s="230" t="s">
        <v>6</v>
      </c>
      <c r="E3" s="230" t="s">
        <v>7</v>
      </c>
      <c r="F3" s="230" t="s">
        <v>8</v>
      </c>
      <c r="G3" s="237" t="s">
        <v>6</v>
      </c>
      <c r="H3" s="230" t="s">
        <v>7</v>
      </c>
      <c r="I3" s="238" t="s">
        <v>8</v>
      </c>
      <c r="J3" s="231" t="s">
        <v>9</v>
      </c>
      <c r="K3" s="231" t="s">
        <v>7</v>
      </c>
      <c r="L3" s="231" t="s">
        <v>8</v>
      </c>
      <c r="M3" s="240" t="s">
        <v>9</v>
      </c>
      <c r="N3" s="231" t="s">
        <v>7</v>
      </c>
      <c r="O3" s="241" t="s">
        <v>8</v>
      </c>
      <c r="P3" s="230" t="s">
        <v>10</v>
      </c>
      <c r="Q3" s="238" t="s">
        <v>8</v>
      </c>
    </row>
    <row r="4" spans="1:17" ht="15">
      <c r="A4" s="234" t="s">
        <v>11</v>
      </c>
      <c r="B4" s="320">
        <v>0.0832</v>
      </c>
      <c r="C4" s="321">
        <v>0.0571</v>
      </c>
      <c r="D4" s="322">
        <v>0</v>
      </c>
      <c r="E4" s="323">
        <v>74</v>
      </c>
      <c r="F4" s="323">
        <v>3.4</v>
      </c>
      <c r="G4" s="324">
        <v>0</v>
      </c>
      <c r="H4" s="323">
        <v>81</v>
      </c>
      <c r="I4" s="325">
        <v>3.5</v>
      </c>
      <c r="J4" s="326">
        <v>0</v>
      </c>
      <c r="K4" s="327">
        <v>7</v>
      </c>
      <c r="L4" s="328">
        <v>0.6</v>
      </c>
      <c r="M4" s="329">
        <v>0</v>
      </c>
      <c r="N4" s="327">
        <v>6</v>
      </c>
      <c r="O4" s="330">
        <v>0.5</v>
      </c>
      <c r="P4" s="323">
        <v>3323</v>
      </c>
      <c r="Q4" s="325">
        <v>0.1</v>
      </c>
    </row>
    <row r="5" spans="1:17" ht="15">
      <c r="A5" s="234" t="s">
        <v>12</v>
      </c>
      <c r="B5" s="320">
        <v>0.1042</v>
      </c>
      <c r="C5" s="321">
        <v>0.0715</v>
      </c>
      <c r="D5" s="322">
        <v>0</v>
      </c>
      <c r="E5" s="323">
        <v>136</v>
      </c>
      <c r="F5" s="323">
        <v>4.1</v>
      </c>
      <c r="G5" s="324">
        <v>0</v>
      </c>
      <c r="H5" s="323">
        <v>125</v>
      </c>
      <c r="I5" s="325">
        <v>4.4</v>
      </c>
      <c r="J5" s="326">
        <v>0</v>
      </c>
      <c r="K5" s="327">
        <v>9</v>
      </c>
      <c r="L5" s="328">
        <v>0.7</v>
      </c>
      <c r="M5" s="329">
        <v>0</v>
      </c>
      <c r="N5" s="327">
        <v>9</v>
      </c>
      <c r="O5" s="330">
        <v>0.7</v>
      </c>
      <c r="P5" s="323">
        <v>6859</v>
      </c>
      <c r="Q5" s="325">
        <v>0.2</v>
      </c>
    </row>
    <row r="6" spans="1:17" ht="15">
      <c r="A6" s="234" t="s">
        <v>13</v>
      </c>
      <c r="B6" s="320">
        <v>0.1254</v>
      </c>
      <c r="C6" s="321">
        <v>0.0787</v>
      </c>
      <c r="D6" s="322">
        <v>0</v>
      </c>
      <c r="E6" s="323">
        <v>1267</v>
      </c>
      <c r="F6" s="323">
        <v>14.7</v>
      </c>
      <c r="G6" s="324">
        <v>0</v>
      </c>
      <c r="H6" s="323">
        <v>1328</v>
      </c>
      <c r="I6" s="325">
        <v>16.4</v>
      </c>
      <c r="J6" s="326">
        <v>0</v>
      </c>
      <c r="K6" s="327">
        <v>8</v>
      </c>
      <c r="L6" s="328">
        <v>0.6</v>
      </c>
      <c r="M6" s="329">
        <v>0</v>
      </c>
      <c r="N6" s="327">
        <v>8</v>
      </c>
      <c r="O6" s="330">
        <v>0.7</v>
      </c>
      <c r="P6" s="323">
        <v>7013</v>
      </c>
      <c r="Q6" s="325">
        <v>0.2</v>
      </c>
    </row>
    <row r="7" spans="1:17" ht="15">
      <c r="A7" s="234" t="s">
        <v>14</v>
      </c>
      <c r="B7" s="320">
        <v>0.1337</v>
      </c>
      <c r="C7" s="321">
        <v>0.0638</v>
      </c>
      <c r="D7" s="322">
        <v>0</v>
      </c>
      <c r="E7" s="323">
        <v>1345</v>
      </c>
      <c r="F7" s="323">
        <v>19.4</v>
      </c>
      <c r="G7" s="324">
        <v>0</v>
      </c>
      <c r="H7" s="323">
        <v>1137</v>
      </c>
      <c r="I7" s="325">
        <v>17.6</v>
      </c>
      <c r="J7" s="326">
        <v>0</v>
      </c>
      <c r="K7" s="327">
        <v>13</v>
      </c>
      <c r="L7" s="328">
        <v>1.3</v>
      </c>
      <c r="M7" s="329">
        <v>0</v>
      </c>
      <c r="N7" s="327">
        <v>14</v>
      </c>
      <c r="O7" s="330">
        <v>1.4</v>
      </c>
      <c r="P7" s="323">
        <v>1610</v>
      </c>
      <c r="Q7" s="325">
        <v>0.3</v>
      </c>
    </row>
    <row r="8" spans="1:17" ht="15">
      <c r="A8" s="234" t="s">
        <v>15</v>
      </c>
      <c r="B8" s="320">
        <v>0.1287</v>
      </c>
      <c r="C8" s="321">
        <v>0.0537</v>
      </c>
      <c r="D8" s="322">
        <v>0</v>
      </c>
      <c r="E8" s="323">
        <v>2185</v>
      </c>
      <c r="F8" s="323">
        <v>29.2</v>
      </c>
      <c r="G8" s="324">
        <v>0</v>
      </c>
      <c r="H8" s="323">
        <v>2643</v>
      </c>
      <c r="I8" s="325">
        <v>34.1</v>
      </c>
      <c r="J8" s="326">
        <v>0</v>
      </c>
      <c r="K8" s="327">
        <v>12</v>
      </c>
      <c r="L8" s="328">
        <v>1.2</v>
      </c>
      <c r="M8" s="329">
        <v>0</v>
      </c>
      <c r="N8" s="327">
        <v>12</v>
      </c>
      <c r="O8" s="330">
        <v>1.2</v>
      </c>
      <c r="P8" s="323">
        <v>2020</v>
      </c>
      <c r="Q8" s="325">
        <v>0.3</v>
      </c>
    </row>
    <row r="9" spans="1:17" ht="15">
      <c r="A9" s="234" t="s">
        <v>16</v>
      </c>
      <c r="B9" s="320">
        <v>0.1406</v>
      </c>
      <c r="C9" s="321">
        <v>0.0711</v>
      </c>
      <c r="D9" s="322">
        <v>0</v>
      </c>
      <c r="E9" s="323">
        <v>4704</v>
      </c>
      <c r="F9" s="323">
        <v>79.8</v>
      </c>
      <c r="G9" s="324">
        <v>0</v>
      </c>
      <c r="H9" s="323">
        <v>4232</v>
      </c>
      <c r="I9" s="325">
        <v>74.6</v>
      </c>
      <c r="J9" s="326">
        <v>0</v>
      </c>
      <c r="K9" s="327">
        <v>10</v>
      </c>
      <c r="L9" s="328">
        <v>1.3</v>
      </c>
      <c r="M9" s="329">
        <v>0</v>
      </c>
      <c r="N9" s="327">
        <v>9</v>
      </c>
      <c r="O9" s="330">
        <v>1.3</v>
      </c>
      <c r="P9" s="323">
        <v>699</v>
      </c>
      <c r="Q9" s="325">
        <v>0.5</v>
      </c>
    </row>
    <row r="10" spans="1:17" ht="15">
      <c r="A10" s="234" t="s">
        <v>17</v>
      </c>
      <c r="B10" s="320">
        <v>0.1398</v>
      </c>
      <c r="C10" s="321">
        <v>0.0847</v>
      </c>
      <c r="D10" s="322">
        <v>0</v>
      </c>
      <c r="E10" s="323">
        <v>4807</v>
      </c>
      <c r="F10" s="323">
        <v>85.2</v>
      </c>
      <c r="G10" s="324">
        <v>0</v>
      </c>
      <c r="H10" s="323">
        <v>5213</v>
      </c>
      <c r="I10" s="325">
        <v>91.3</v>
      </c>
      <c r="J10" s="326">
        <v>0</v>
      </c>
      <c r="K10" s="327">
        <v>22</v>
      </c>
      <c r="L10" s="328">
        <v>2.2</v>
      </c>
      <c r="M10" s="329">
        <v>0</v>
      </c>
      <c r="N10" s="327">
        <v>23</v>
      </c>
      <c r="O10" s="330">
        <v>2.3</v>
      </c>
      <c r="P10" s="323">
        <v>33522</v>
      </c>
      <c r="Q10" s="325">
        <v>0.6</v>
      </c>
    </row>
    <row r="11" spans="1:17" ht="15">
      <c r="A11" s="234" t="s">
        <v>18</v>
      </c>
      <c r="B11" s="320">
        <v>0.1524</v>
      </c>
      <c r="C11" s="321">
        <v>0.0767</v>
      </c>
      <c r="D11" s="331">
        <v>0.0421</v>
      </c>
      <c r="E11" s="323">
        <v>5482</v>
      </c>
      <c r="F11" s="323" t="s">
        <v>19</v>
      </c>
      <c r="G11" s="320">
        <v>0.0523</v>
      </c>
      <c r="H11" s="323">
        <v>5489</v>
      </c>
      <c r="I11" s="325" t="s">
        <v>19</v>
      </c>
      <c r="J11" s="326">
        <v>0</v>
      </c>
      <c r="K11" s="327">
        <v>33</v>
      </c>
      <c r="L11" s="328">
        <v>6</v>
      </c>
      <c r="M11" s="329">
        <v>0</v>
      </c>
      <c r="N11" s="327">
        <v>30</v>
      </c>
      <c r="O11" s="330">
        <v>6.1</v>
      </c>
      <c r="P11" s="323">
        <v>426</v>
      </c>
      <c r="Q11" s="325">
        <v>0.3</v>
      </c>
    </row>
    <row r="12" spans="1:17" ht="15">
      <c r="A12" s="234" t="s">
        <v>20</v>
      </c>
      <c r="B12" s="320">
        <v>0.1482</v>
      </c>
      <c r="C12" s="321">
        <v>0.0745</v>
      </c>
      <c r="D12" s="322">
        <v>0</v>
      </c>
      <c r="E12" s="323">
        <v>2037</v>
      </c>
      <c r="F12" s="323">
        <v>33.7</v>
      </c>
      <c r="G12" s="320">
        <v>0.0492</v>
      </c>
      <c r="H12" s="323">
        <v>5021</v>
      </c>
      <c r="I12" s="325" t="s">
        <v>19</v>
      </c>
      <c r="J12" s="326">
        <v>0</v>
      </c>
      <c r="K12" s="327">
        <v>15</v>
      </c>
      <c r="L12" s="328">
        <v>1.7</v>
      </c>
      <c r="M12" s="329">
        <v>0</v>
      </c>
      <c r="N12" s="327">
        <v>15</v>
      </c>
      <c r="O12" s="330">
        <v>1.7</v>
      </c>
      <c r="P12" s="323">
        <v>7542</v>
      </c>
      <c r="Q12" s="325">
        <v>0.4</v>
      </c>
    </row>
    <row r="13" spans="1:17" ht="15">
      <c r="A13" s="234" t="s">
        <v>21</v>
      </c>
      <c r="B13" s="320">
        <v>0.1317</v>
      </c>
      <c r="C13" s="321">
        <v>0.0784</v>
      </c>
      <c r="D13" s="331">
        <v>0.0512</v>
      </c>
      <c r="E13" s="323">
        <v>5259</v>
      </c>
      <c r="F13" s="323" t="s">
        <v>19</v>
      </c>
      <c r="G13" s="320">
        <v>0.0572</v>
      </c>
      <c r="H13" s="323">
        <v>5198</v>
      </c>
      <c r="I13" s="325" t="s">
        <v>19</v>
      </c>
      <c r="J13" s="326">
        <v>0</v>
      </c>
      <c r="K13" s="327">
        <v>20</v>
      </c>
      <c r="L13" s="328">
        <v>5.1</v>
      </c>
      <c r="M13" s="329">
        <v>0</v>
      </c>
      <c r="N13" s="327">
        <v>19</v>
      </c>
      <c r="O13" s="330">
        <v>5.1</v>
      </c>
      <c r="P13" s="323">
        <v>675</v>
      </c>
      <c r="Q13" s="325">
        <v>0.5</v>
      </c>
    </row>
    <row r="14" spans="1:17" ht="15">
      <c r="A14" s="234" t="s">
        <v>22</v>
      </c>
      <c r="B14" s="320">
        <v>0.1447</v>
      </c>
      <c r="C14" s="321">
        <v>0.0815</v>
      </c>
      <c r="D14" s="331">
        <v>0.0656</v>
      </c>
      <c r="E14" s="323">
        <v>5347</v>
      </c>
      <c r="F14" s="323" t="s">
        <v>19</v>
      </c>
      <c r="G14" s="320">
        <v>0.0724</v>
      </c>
      <c r="H14" s="323">
        <v>5298</v>
      </c>
      <c r="I14" s="325" t="s">
        <v>19</v>
      </c>
      <c r="J14" s="326">
        <v>0</v>
      </c>
      <c r="K14" s="327">
        <v>53</v>
      </c>
      <c r="L14" s="328">
        <v>9.1</v>
      </c>
      <c r="M14" s="332">
        <v>0.0019</v>
      </c>
      <c r="N14" s="327">
        <v>49</v>
      </c>
      <c r="O14" s="330">
        <v>9.1</v>
      </c>
      <c r="P14" s="323">
        <v>538</v>
      </c>
      <c r="Q14" s="325">
        <v>1.3</v>
      </c>
    </row>
    <row r="15" spans="1:17" ht="15">
      <c r="A15" s="234" t="s">
        <v>23</v>
      </c>
      <c r="B15" s="320">
        <v>0.1396</v>
      </c>
      <c r="C15" s="321">
        <v>0.0995</v>
      </c>
      <c r="D15" s="331">
        <v>0.0418</v>
      </c>
      <c r="E15" s="323">
        <v>5218</v>
      </c>
      <c r="F15" s="323" t="s">
        <v>19</v>
      </c>
      <c r="G15" s="320">
        <v>0.0536</v>
      </c>
      <c r="H15" s="323">
        <v>5191</v>
      </c>
      <c r="I15" s="325" t="s">
        <v>19</v>
      </c>
      <c r="J15" s="326">
        <v>0</v>
      </c>
      <c r="K15" s="327">
        <v>42</v>
      </c>
      <c r="L15" s="328">
        <v>7.4</v>
      </c>
      <c r="M15" s="329">
        <v>0</v>
      </c>
      <c r="N15" s="327">
        <v>43</v>
      </c>
      <c r="O15" s="330">
        <v>7.4</v>
      </c>
      <c r="P15" s="323">
        <v>108159</v>
      </c>
      <c r="Q15" s="325">
        <v>1.2</v>
      </c>
    </row>
    <row r="16" spans="1:17" ht="15">
      <c r="A16" s="234" t="s">
        <v>24</v>
      </c>
      <c r="B16" s="320">
        <v>0.1632</v>
      </c>
      <c r="C16" s="321">
        <v>0.0714</v>
      </c>
      <c r="D16" s="331">
        <v>0.0498</v>
      </c>
      <c r="E16" s="323">
        <v>5191</v>
      </c>
      <c r="F16" s="323" t="s">
        <v>19</v>
      </c>
      <c r="G16" s="320">
        <v>0.0571</v>
      </c>
      <c r="H16" s="323">
        <v>5090</v>
      </c>
      <c r="I16" s="325" t="s">
        <v>19</v>
      </c>
      <c r="J16" s="326">
        <v>0</v>
      </c>
      <c r="K16" s="327">
        <v>73</v>
      </c>
      <c r="L16" s="328">
        <v>12.4</v>
      </c>
      <c r="M16" s="332">
        <v>0.0013</v>
      </c>
      <c r="N16" s="327">
        <v>73</v>
      </c>
      <c r="O16" s="330">
        <v>12.1</v>
      </c>
      <c r="P16" s="323">
        <v>55209</v>
      </c>
      <c r="Q16" s="325">
        <v>1.6</v>
      </c>
    </row>
    <row r="17" spans="1:17" ht="15">
      <c r="A17" s="234" t="s">
        <v>25</v>
      </c>
      <c r="B17" s="320">
        <v>0.1479</v>
      </c>
      <c r="C17" s="321">
        <v>0.0741</v>
      </c>
      <c r="D17" s="331">
        <v>0.0531</v>
      </c>
      <c r="E17" s="323">
        <v>5114</v>
      </c>
      <c r="F17" s="323" t="s">
        <v>19</v>
      </c>
      <c r="G17" s="320">
        <v>0.0712</v>
      </c>
      <c r="H17" s="323">
        <v>5011</v>
      </c>
      <c r="I17" s="325" t="s">
        <v>19</v>
      </c>
      <c r="J17" s="326">
        <v>0</v>
      </c>
      <c r="K17" s="327">
        <v>74</v>
      </c>
      <c r="L17" s="328">
        <v>13.1</v>
      </c>
      <c r="M17" s="332">
        <v>0.0017</v>
      </c>
      <c r="N17" s="327">
        <v>70</v>
      </c>
      <c r="O17" s="330">
        <v>12.9</v>
      </c>
      <c r="P17" s="323">
        <v>1211</v>
      </c>
      <c r="Q17" s="325">
        <v>1.7</v>
      </c>
    </row>
    <row r="18" spans="1:17" ht="15">
      <c r="A18" s="234" t="s">
        <v>26</v>
      </c>
      <c r="B18" s="320">
        <v>0.1237</v>
      </c>
      <c r="C18" s="321">
        <v>0.0807</v>
      </c>
      <c r="D18" s="331">
        <v>0.0512</v>
      </c>
      <c r="E18" s="323">
        <v>5072</v>
      </c>
      <c r="F18" s="323" t="s">
        <v>19</v>
      </c>
      <c r="G18" s="320">
        <v>0.0658</v>
      </c>
      <c r="H18" s="323">
        <v>4971</v>
      </c>
      <c r="I18" s="325" t="s">
        <v>19</v>
      </c>
      <c r="J18" s="326">
        <v>0</v>
      </c>
      <c r="K18" s="327">
        <v>24</v>
      </c>
      <c r="L18" s="328">
        <v>11.8</v>
      </c>
      <c r="M18" s="332">
        <v>0.0018</v>
      </c>
      <c r="N18" s="327">
        <v>22</v>
      </c>
      <c r="O18" s="330">
        <v>11.5</v>
      </c>
      <c r="P18" s="323">
        <v>21282</v>
      </c>
      <c r="Q18" s="325">
        <v>1.7</v>
      </c>
    </row>
    <row r="19" spans="1:17" ht="15">
      <c r="A19" s="234" t="s">
        <v>27</v>
      </c>
      <c r="B19" s="320">
        <v>0.1658</v>
      </c>
      <c r="C19" s="321">
        <v>0.0719</v>
      </c>
      <c r="D19" s="331">
        <v>0.0614</v>
      </c>
      <c r="E19" s="323">
        <v>5041</v>
      </c>
      <c r="F19" s="323" t="s">
        <v>19</v>
      </c>
      <c r="G19" s="320">
        <v>0.0592</v>
      </c>
      <c r="H19" s="323">
        <v>4816</v>
      </c>
      <c r="I19" s="325" t="s">
        <v>19</v>
      </c>
      <c r="J19" s="326">
        <v>0</v>
      </c>
      <c r="K19" s="327">
        <v>39</v>
      </c>
      <c r="L19" s="328">
        <v>12.7</v>
      </c>
      <c r="M19" s="332">
        <v>0.0021</v>
      </c>
      <c r="N19" s="327">
        <v>36</v>
      </c>
      <c r="O19" s="330">
        <v>12.6</v>
      </c>
      <c r="P19" s="323">
        <v>22141</v>
      </c>
      <c r="Q19" s="325">
        <v>1.7</v>
      </c>
    </row>
    <row r="20" spans="1:17" ht="15">
      <c r="A20" s="234" t="s">
        <v>28</v>
      </c>
      <c r="B20" s="320">
        <v>0.1047</v>
      </c>
      <c r="C20" s="321">
        <v>0.1119</v>
      </c>
      <c r="D20" s="331">
        <v>0.0487</v>
      </c>
      <c r="E20" s="323">
        <v>5121</v>
      </c>
      <c r="F20" s="323" t="s">
        <v>19</v>
      </c>
      <c r="G20" s="320">
        <v>0.0678</v>
      </c>
      <c r="H20" s="323">
        <v>4923</v>
      </c>
      <c r="I20" s="325" t="s">
        <v>19</v>
      </c>
      <c r="J20" s="333">
        <v>0.0018</v>
      </c>
      <c r="K20" s="327">
        <v>34</v>
      </c>
      <c r="L20" s="328">
        <v>13.1</v>
      </c>
      <c r="M20" s="332">
        <v>0.0019</v>
      </c>
      <c r="N20" s="327">
        <v>28</v>
      </c>
      <c r="O20" s="330">
        <v>12.9</v>
      </c>
      <c r="P20" s="323">
        <v>20749</v>
      </c>
      <c r="Q20" s="325">
        <v>1.8</v>
      </c>
    </row>
    <row r="21" spans="1:17" ht="15">
      <c r="A21" s="234" t="s">
        <v>29</v>
      </c>
      <c r="B21" s="320">
        <v>0.1481</v>
      </c>
      <c r="C21" s="321">
        <v>0.0774</v>
      </c>
      <c r="D21" s="331">
        <v>0.0507</v>
      </c>
      <c r="E21" s="323">
        <v>4976</v>
      </c>
      <c r="F21" s="323" t="s">
        <v>19</v>
      </c>
      <c r="G21" s="320">
        <v>0.0812</v>
      </c>
      <c r="H21" s="323">
        <v>4951</v>
      </c>
      <c r="I21" s="325" t="s">
        <v>19</v>
      </c>
      <c r="J21" s="326">
        <v>0</v>
      </c>
      <c r="K21" s="327">
        <v>31</v>
      </c>
      <c r="L21" s="328">
        <v>12.6</v>
      </c>
      <c r="M21" s="332">
        <v>0.0029</v>
      </c>
      <c r="N21" s="327">
        <v>25</v>
      </c>
      <c r="O21" s="330">
        <v>12.5</v>
      </c>
      <c r="P21" s="323">
        <v>21294</v>
      </c>
      <c r="Q21" s="325">
        <v>1.5</v>
      </c>
    </row>
    <row r="22" spans="1:17" ht="15">
      <c r="A22" s="234" t="s">
        <v>30</v>
      </c>
      <c r="B22" s="320">
        <v>0.166</v>
      </c>
      <c r="C22" s="321">
        <v>0.0985</v>
      </c>
      <c r="D22" s="331">
        <v>0.0672</v>
      </c>
      <c r="E22" s="323">
        <v>4756</v>
      </c>
      <c r="F22" s="323" t="s">
        <v>19</v>
      </c>
      <c r="G22" s="320">
        <v>0.0651</v>
      </c>
      <c r="H22" s="323">
        <v>4803</v>
      </c>
      <c r="I22" s="325" t="s">
        <v>19</v>
      </c>
      <c r="J22" s="333">
        <v>0.0001</v>
      </c>
      <c r="K22" s="327">
        <v>26</v>
      </c>
      <c r="L22" s="328">
        <v>9.9</v>
      </c>
      <c r="M22" s="332">
        <v>0.0017</v>
      </c>
      <c r="N22" s="327">
        <v>25</v>
      </c>
      <c r="O22" s="330">
        <v>9.7</v>
      </c>
      <c r="P22" s="323">
        <v>14379</v>
      </c>
      <c r="Q22" s="325">
        <v>1.3</v>
      </c>
    </row>
    <row r="23" spans="1:17" ht="15">
      <c r="A23" s="235" t="s">
        <v>31</v>
      </c>
      <c r="B23" s="334">
        <v>0.1962</v>
      </c>
      <c r="C23" s="335">
        <v>0.1172</v>
      </c>
      <c r="D23" s="336">
        <v>0.0722</v>
      </c>
      <c r="E23" s="337">
        <v>4512</v>
      </c>
      <c r="F23" s="337" t="s">
        <v>19</v>
      </c>
      <c r="G23" s="334">
        <v>0.0877</v>
      </c>
      <c r="H23" s="337">
        <v>4460</v>
      </c>
      <c r="I23" s="338" t="s">
        <v>19</v>
      </c>
      <c r="J23" s="339">
        <v>0.0022</v>
      </c>
      <c r="K23" s="340">
        <v>88</v>
      </c>
      <c r="L23" s="341">
        <v>17.1</v>
      </c>
      <c r="M23" s="342">
        <v>0.0032</v>
      </c>
      <c r="N23" s="340">
        <v>82</v>
      </c>
      <c r="O23" s="343">
        <v>16.8</v>
      </c>
      <c r="P23" s="337">
        <v>6528</v>
      </c>
      <c r="Q23" s="338">
        <v>7</v>
      </c>
    </row>
  </sheetData>
  <sheetProtection/>
  <mergeCells count="5">
    <mergeCell ref="P2:Q2"/>
    <mergeCell ref="D2:F2"/>
    <mergeCell ref="G2:I2"/>
    <mergeCell ref="J2:L2"/>
    <mergeCell ref="M2:O2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M24"/>
  <sheetViews>
    <sheetView zoomScalePageLayoutView="0" workbookViewId="0" topLeftCell="A1">
      <selection activeCell="M9" sqref="M9"/>
    </sheetView>
  </sheetViews>
  <sheetFormatPr defaultColWidth="9.140625" defaultRowHeight="15"/>
  <sheetData>
    <row r="2" ht="15.75" thickBot="1"/>
    <row r="3" spans="2:13" ht="15">
      <c r="B3" s="2" t="s">
        <v>0</v>
      </c>
      <c r="C3" s="242" t="s">
        <v>1</v>
      </c>
      <c r="D3" s="251"/>
      <c r="E3" s="242" t="s">
        <v>37</v>
      </c>
      <c r="F3" s="245"/>
      <c r="G3" s="242" t="s">
        <v>38</v>
      </c>
      <c r="H3" s="245"/>
      <c r="I3" s="242" t="s">
        <v>39</v>
      </c>
      <c r="J3" s="245"/>
      <c r="K3" s="242" t="s">
        <v>65</v>
      </c>
      <c r="L3" s="245"/>
      <c r="M3" s="169" t="s">
        <v>41</v>
      </c>
    </row>
    <row r="4" spans="2:13" ht="15">
      <c r="B4" s="3"/>
      <c r="C4" s="8" t="s">
        <v>6</v>
      </c>
      <c r="D4" s="81" t="s">
        <v>36</v>
      </c>
      <c r="E4" s="8" t="s">
        <v>6</v>
      </c>
      <c r="F4" s="81" t="s">
        <v>36</v>
      </c>
      <c r="G4" s="8" t="s">
        <v>6</v>
      </c>
      <c r="H4" s="81" t="s">
        <v>36</v>
      </c>
      <c r="I4" s="8" t="s">
        <v>6</v>
      </c>
      <c r="J4" s="81" t="s">
        <v>36</v>
      </c>
      <c r="K4" s="8" t="s">
        <v>6</v>
      </c>
      <c r="L4" s="81" t="s">
        <v>36</v>
      </c>
      <c r="M4" s="81" t="s">
        <v>36</v>
      </c>
    </row>
    <row r="5" spans="2:13" ht="15">
      <c r="B5" s="4" t="s">
        <v>20</v>
      </c>
      <c r="C5" s="36">
        <f aca="true" t="shared" si="0" ref="C5:C24">(D5-M5)/M5</f>
        <v>0.31941129673826574</v>
      </c>
      <c r="D5" s="81">
        <v>9951</v>
      </c>
      <c r="E5" s="36">
        <f aca="true" t="shared" si="1" ref="E5:E24">(F5-M5)/M5</f>
        <v>0.34142137364094405</v>
      </c>
      <c r="F5" s="81">
        <v>10117</v>
      </c>
      <c r="G5" s="36">
        <f aca="true" t="shared" si="2" ref="G5:G24">(H5-M5)/M5</f>
        <v>0.26345796870856536</v>
      </c>
      <c r="H5" s="81">
        <v>9529</v>
      </c>
      <c r="I5" s="36">
        <f aca="true" t="shared" si="3" ref="I5:I24">(J5-M5)/M5</f>
        <v>0.23534871386900028</v>
      </c>
      <c r="J5" s="81">
        <v>9317</v>
      </c>
      <c r="K5" s="36">
        <f>(L5-M5)/M5</f>
        <v>0.049721559268098646</v>
      </c>
      <c r="L5" s="59">
        <v>7917</v>
      </c>
      <c r="M5" s="81">
        <v>7542</v>
      </c>
    </row>
    <row r="6" spans="2:13" ht="15">
      <c r="B6" s="4" t="s">
        <v>21</v>
      </c>
      <c r="C6" s="36">
        <f t="shared" si="0"/>
        <v>0.16</v>
      </c>
      <c r="D6" s="81">
        <v>783</v>
      </c>
      <c r="E6" s="36">
        <f t="shared" si="1"/>
        <v>0.12148148148148148</v>
      </c>
      <c r="F6" s="81">
        <v>757</v>
      </c>
      <c r="G6" s="36">
        <f t="shared" si="2"/>
        <v>0.18814814814814815</v>
      </c>
      <c r="H6" s="81">
        <v>802</v>
      </c>
      <c r="I6" s="36">
        <f t="shared" si="3"/>
        <v>0.19555555555555557</v>
      </c>
      <c r="J6" s="81">
        <v>807</v>
      </c>
      <c r="K6" s="36">
        <f aca="true" t="shared" si="4" ref="K6:K24">(L6-M6)/M6</f>
        <v>0.03851851851851852</v>
      </c>
      <c r="L6" s="59">
        <v>701</v>
      </c>
      <c r="M6" s="81">
        <v>675</v>
      </c>
    </row>
    <row r="7" spans="2:13" ht="15">
      <c r="B7" s="4" t="s">
        <v>22</v>
      </c>
      <c r="C7" s="36">
        <f t="shared" si="0"/>
        <v>0.17286245353159851</v>
      </c>
      <c r="D7" s="81">
        <v>631</v>
      </c>
      <c r="E7" s="36">
        <f t="shared" si="1"/>
        <v>0.137546468401487</v>
      </c>
      <c r="F7" s="81">
        <v>612</v>
      </c>
      <c r="G7" s="36">
        <f t="shared" si="2"/>
        <v>0.13197026022304834</v>
      </c>
      <c r="H7" s="81">
        <v>609</v>
      </c>
      <c r="I7" s="36">
        <f t="shared" si="3"/>
        <v>0.24907063197026022</v>
      </c>
      <c r="J7" s="81">
        <v>672</v>
      </c>
      <c r="K7" s="36">
        <f t="shared" si="4"/>
        <v>0.08921933085501858</v>
      </c>
      <c r="L7" s="59">
        <v>586</v>
      </c>
      <c r="M7" s="81">
        <v>538</v>
      </c>
    </row>
    <row r="8" spans="2:13" ht="15">
      <c r="B8" s="4" t="s">
        <v>23</v>
      </c>
      <c r="C8" s="36">
        <f t="shared" si="0"/>
        <v>0.2976173966105456</v>
      </c>
      <c r="D8" s="81">
        <v>140349</v>
      </c>
      <c r="E8" s="36">
        <f t="shared" si="1"/>
        <v>0.29969766732310765</v>
      </c>
      <c r="F8" s="81">
        <v>140574</v>
      </c>
      <c r="G8" s="36">
        <f t="shared" si="2"/>
        <v>0.17546390036890133</v>
      </c>
      <c r="H8" s="81">
        <v>127137</v>
      </c>
      <c r="I8" s="36">
        <f t="shared" si="3"/>
        <v>0.21679194519180095</v>
      </c>
      <c r="J8" s="81">
        <v>131607</v>
      </c>
      <c r="K8" s="36">
        <f t="shared" si="4"/>
        <v>0.027357871282093955</v>
      </c>
      <c r="L8" s="59">
        <v>111118</v>
      </c>
      <c r="M8" s="81">
        <v>108159</v>
      </c>
    </row>
    <row r="9" spans="2:13" ht="15">
      <c r="B9" s="4" t="s">
        <v>25</v>
      </c>
      <c r="C9" s="36">
        <f t="shared" si="0"/>
        <v>0.22791081750619324</v>
      </c>
      <c r="D9" s="81">
        <v>1487</v>
      </c>
      <c r="E9" s="36">
        <f t="shared" si="1"/>
        <v>0.2444260941370768</v>
      </c>
      <c r="F9" s="81">
        <v>1507</v>
      </c>
      <c r="G9" s="36">
        <f t="shared" si="2"/>
        <v>0.00990916597853014</v>
      </c>
      <c r="H9" s="81">
        <v>1223</v>
      </c>
      <c r="I9" s="36">
        <f t="shared" si="3"/>
        <v>0.2774566473988439</v>
      </c>
      <c r="J9" s="81">
        <v>1547</v>
      </c>
      <c r="K9" s="36">
        <f t="shared" si="4"/>
        <v>0.08505367464905036</v>
      </c>
      <c r="L9" s="59">
        <v>1314</v>
      </c>
      <c r="M9" s="81">
        <v>1211</v>
      </c>
    </row>
    <row r="10" spans="2:13" ht="15">
      <c r="B10" s="19" t="s">
        <v>26</v>
      </c>
      <c r="C10" s="36">
        <f t="shared" si="0"/>
        <v>0.1411991354196034</v>
      </c>
      <c r="D10" s="81">
        <v>24287</v>
      </c>
      <c r="E10" s="36">
        <f t="shared" si="1"/>
        <v>0.19565830279109106</v>
      </c>
      <c r="F10" s="81">
        <v>25446</v>
      </c>
      <c r="G10" s="36">
        <f t="shared" si="2"/>
        <v>0.000140964195094446</v>
      </c>
      <c r="H10" s="81">
        <v>21285</v>
      </c>
      <c r="I10" s="36">
        <f t="shared" si="3"/>
        <v>0.20510290386241894</v>
      </c>
      <c r="J10" s="81">
        <v>25647</v>
      </c>
      <c r="K10" s="36">
        <f t="shared" si="4"/>
        <v>0.02199041443473358</v>
      </c>
      <c r="L10" s="61">
        <v>21750</v>
      </c>
      <c r="M10" s="81">
        <v>21282</v>
      </c>
    </row>
    <row r="11" spans="2:13" ht="15">
      <c r="B11" s="19" t="s">
        <v>27</v>
      </c>
      <c r="C11" s="36">
        <f t="shared" si="0"/>
        <v>0.16584616774310104</v>
      </c>
      <c r="D11" s="81">
        <v>25813</v>
      </c>
      <c r="E11" s="36">
        <f t="shared" si="1"/>
        <v>0.17122081206810894</v>
      </c>
      <c r="F11" s="81">
        <v>25932</v>
      </c>
      <c r="G11" s="36">
        <f t="shared" si="2"/>
        <v>-9.033015672282192E-05</v>
      </c>
      <c r="H11" s="81">
        <v>22139</v>
      </c>
      <c r="I11" s="36">
        <f t="shared" si="3"/>
        <v>0.30183821868930943</v>
      </c>
      <c r="J11" s="81">
        <v>28824</v>
      </c>
      <c r="K11" s="36">
        <f t="shared" si="4"/>
        <v>0.048326633846709724</v>
      </c>
      <c r="L11" s="61">
        <v>23211</v>
      </c>
      <c r="M11" s="81">
        <v>22141</v>
      </c>
    </row>
    <row r="12" spans="2:13" ht="15">
      <c r="B12" s="19" t="s">
        <v>28</v>
      </c>
      <c r="C12" s="36">
        <f t="shared" si="0"/>
        <v>0.10472793869584077</v>
      </c>
      <c r="D12" s="81">
        <v>22922</v>
      </c>
      <c r="E12" s="36">
        <f t="shared" si="1"/>
        <v>0.1941298375825341</v>
      </c>
      <c r="F12" s="81">
        <v>24777</v>
      </c>
      <c r="G12" s="36">
        <f t="shared" si="2"/>
        <v>0.00539785049881922</v>
      </c>
      <c r="H12" s="81">
        <v>20861</v>
      </c>
      <c r="I12" s="36">
        <f t="shared" si="3"/>
        <v>0.2311918646681768</v>
      </c>
      <c r="J12" s="81">
        <v>25546</v>
      </c>
      <c r="K12" s="36">
        <f t="shared" si="4"/>
        <v>0.054797821581762975</v>
      </c>
      <c r="L12" s="61">
        <v>21886</v>
      </c>
      <c r="M12" s="81">
        <v>20749</v>
      </c>
    </row>
    <row r="13" spans="2:13" ht="15">
      <c r="B13" s="19" t="s">
        <v>29</v>
      </c>
      <c r="C13" s="36">
        <f t="shared" si="0"/>
        <v>0.14811684042453274</v>
      </c>
      <c r="D13" s="81">
        <v>24448</v>
      </c>
      <c r="E13" s="36">
        <f t="shared" si="1"/>
        <v>0.278623086315394</v>
      </c>
      <c r="F13" s="81">
        <v>27227</v>
      </c>
      <c r="G13" s="36">
        <f t="shared" si="2"/>
        <v>0.006480698788391096</v>
      </c>
      <c r="H13" s="81">
        <v>21432</v>
      </c>
      <c r="I13" s="36">
        <f t="shared" si="3"/>
        <v>0.3442753827369212</v>
      </c>
      <c r="J13" s="81">
        <v>28625</v>
      </c>
      <c r="K13" s="36">
        <f t="shared" si="4"/>
        <v>0.05067155067155067</v>
      </c>
      <c r="L13" s="61">
        <v>22373</v>
      </c>
      <c r="M13" s="81">
        <v>21294</v>
      </c>
    </row>
    <row r="14" spans="2:13" ht="15">
      <c r="B14" s="19" t="s">
        <v>43</v>
      </c>
      <c r="C14" s="36">
        <f t="shared" si="0"/>
        <v>0.2670906200317965</v>
      </c>
      <c r="D14" s="81">
        <v>797</v>
      </c>
      <c r="E14" s="36">
        <f t="shared" si="1"/>
        <v>0.18124006359300476</v>
      </c>
      <c r="F14" s="81">
        <v>743</v>
      </c>
      <c r="G14" s="36">
        <f t="shared" si="2"/>
        <v>0.18600953895071543</v>
      </c>
      <c r="H14" s="81">
        <v>746</v>
      </c>
      <c r="I14" s="36">
        <f t="shared" si="3"/>
        <v>0.30842607313195547</v>
      </c>
      <c r="J14" s="81">
        <v>823</v>
      </c>
      <c r="K14" s="36">
        <f t="shared" si="4"/>
        <v>0.0794912559618442</v>
      </c>
      <c r="L14" s="61">
        <v>679</v>
      </c>
      <c r="M14" s="81">
        <v>629</v>
      </c>
    </row>
    <row r="15" spans="2:13" ht="15">
      <c r="B15" s="19" t="s">
        <v>30</v>
      </c>
      <c r="C15" s="36">
        <f t="shared" si="0"/>
        <v>0.16600598094443286</v>
      </c>
      <c r="D15" s="81">
        <v>16766</v>
      </c>
      <c r="E15" s="36">
        <f t="shared" si="1"/>
        <v>0.14604631754642186</v>
      </c>
      <c r="F15" s="81">
        <v>16479</v>
      </c>
      <c r="G15" s="36">
        <f t="shared" si="2"/>
        <v>0.49050698935948256</v>
      </c>
      <c r="H15" s="81">
        <v>21432</v>
      </c>
      <c r="I15" s="36">
        <f t="shared" si="3"/>
        <v>0.337714722859726</v>
      </c>
      <c r="J15" s="81">
        <v>19235</v>
      </c>
      <c r="K15" s="36">
        <f t="shared" si="4"/>
        <v>0.020516030321997357</v>
      </c>
      <c r="L15" s="61">
        <v>14674</v>
      </c>
      <c r="M15" s="81">
        <v>14379</v>
      </c>
    </row>
    <row r="16" spans="2:13" ht="15">
      <c r="B16" s="19" t="s">
        <v>42</v>
      </c>
      <c r="C16" s="36">
        <f t="shared" si="0"/>
        <v>0.17299509001636662</v>
      </c>
      <c r="D16" s="81">
        <v>7167</v>
      </c>
      <c r="E16" s="36">
        <f t="shared" si="1"/>
        <v>0.12291325695581015</v>
      </c>
      <c r="F16" s="81">
        <v>6861</v>
      </c>
      <c r="G16" s="36">
        <f t="shared" si="2"/>
        <v>0.19198036006546645</v>
      </c>
      <c r="H16" s="81">
        <v>7283</v>
      </c>
      <c r="I16" s="36">
        <f t="shared" si="3"/>
        <v>0.3281505728314239</v>
      </c>
      <c r="J16" s="81">
        <v>8115</v>
      </c>
      <c r="K16" s="36">
        <f t="shared" si="4"/>
        <v>0.037970540098199675</v>
      </c>
      <c r="L16" s="59">
        <v>6342</v>
      </c>
      <c r="M16" s="81">
        <v>6110</v>
      </c>
    </row>
    <row r="17" spans="2:13" ht="15">
      <c r="B17" s="19" t="s">
        <v>45</v>
      </c>
      <c r="C17" s="36">
        <f t="shared" si="0"/>
        <v>0.19988219732980614</v>
      </c>
      <c r="D17" s="81">
        <v>116115</v>
      </c>
      <c r="E17" s="36">
        <f t="shared" si="1"/>
        <v>0.1991898483032282</v>
      </c>
      <c r="F17" s="81">
        <v>116048</v>
      </c>
      <c r="G17" s="36">
        <f t="shared" si="2"/>
        <v>0.21993965196544454</v>
      </c>
      <c r="H17" s="81">
        <v>118056</v>
      </c>
      <c r="I17" s="36">
        <f t="shared" si="3"/>
        <v>0.318056875955855</v>
      </c>
      <c r="J17" s="81">
        <v>127551</v>
      </c>
      <c r="K17" s="36">
        <f t="shared" si="4"/>
        <v>0.09440747323606001</v>
      </c>
      <c r="L17" s="59">
        <v>105908</v>
      </c>
      <c r="M17" s="81">
        <v>96772</v>
      </c>
    </row>
    <row r="18" spans="2:13" ht="15">
      <c r="B18" s="19" t="s">
        <v>46</v>
      </c>
      <c r="C18" s="36">
        <f t="shared" si="0"/>
        <v>0.12482703247518663</v>
      </c>
      <c r="D18" s="81">
        <v>65844</v>
      </c>
      <c r="E18" s="36">
        <f t="shared" si="1"/>
        <v>0.155474315390266</v>
      </c>
      <c r="F18" s="81">
        <v>67638</v>
      </c>
      <c r="G18" s="36">
        <f t="shared" si="2"/>
        <v>0.11867707603737807</v>
      </c>
      <c r="H18" s="81">
        <v>65484</v>
      </c>
      <c r="I18" s="36">
        <f t="shared" si="3"/>
        <v>0.26463604216136805</v>
      </c>
      <c r="J18" s="81">
        <v>74028</v>
      </c>
      <c r="K18" s="36">
        <f t="shared" si="4"/>
        <v>0.05196713189948238</v>
      </c>
      <c r="L18" s="59">
        <v>61579</v>
      </c>
      <c r="M18" s="81">
        <v>58537</v>
      </c>
    </row>
    <row r="19" spans="2:13" ht="15">
      <c r="B19" s="19" t="s">
        <v>31</v>
      </c>
      <c r="C19" s="36">
        <f t="shared" si="0"/>
        <v>0.19623161764705882</v>
      </c>
      <c r="D19" s="81">
        <v>7809</v>
      </c>
      <c r="E19" s="36">
        <f t="shared" si="1"/>
        <v>0.22426470588235295</v>
      </c>
      <c r="F19" s="81">
        <v>7992</v>
      </c>
      <c r="G19" s="36">
        <f t="shared" si="2"/>
        <v>0.024816176470588234</v>
      </c>
      <c r="H19" s="81">
        <v>6690</v>
      </c>
      <c r="I19" s="36">
        <f t="shared" si="3"/>
        <v>0.17539828431372548</v>
      </c>
      <c r="J19" s="81">
        <v>7673</v>
      </c>
      <c r="K19" s="36">
        <f t="shared" si="4"/>
        <v>0.11397058823529412</v>
      </c>
      <c r="L19" s="61">
        <v>7272</v>
      </c>
      <c r="M19" s="81">
        <v>6528</v>
      </c>
    </row>
    <row r="20" spans="2:13" ht="15">
      <c r="B20" s="19" t="s">
        <v>47</v>
      </c>
      <c r="C20" s="36">
        <f t="shared" si="0"/>
        <v>0.14957520154176054</v>
      </c>
      <c r="D20" s="81">
        <v>84703</v>
      </c>
      <c r="E20" s="56">
        <f t="shared" si="1"/>
        <v>0.10111017616242773</v>
      </c>
      <c r="F20" s="96">
        <v>81132</v>
      </c>
      <c r="G20" s="36">
        <f t="shared" si="2"/>
        <v>0.27112456230829785</v>
      </c>
      <c r="H20" s="81">
        <v>93659</v>
      </c>
      <c r="I20" s="56">
        <f t="shared" si="3"/>
        <v>0.15824760457099427</v>
      </c>
      <c r="J20" s="96">
        <v>85342</v>
      </c>
      <c r="K20" s="36">
        <f t="shared" si="4"/>
        <v>0.05476235715642898</v>
      </c>
      <c r="L20" s="61">
        <v>77717</v>
      </c>
      <c r="M20" s="96">
        <v>73682</v>
      </c>
    </row>
    <row r="21" spans="2:13" ht="15">
      <c r="B21" s="19" t="s">
        <v>49</v>
      </c>
      <c r="C21" s="36">
        <f t="shared" si="0"/>
        <v>0.1571244080929832</v>
      </c>
      <c r="D21" s="81">
        <v>2688</v>
      </c>
      <c r="E21" s="56">
        <f t="shared" si="1"/>
        <v>0.17391304347826086</v>
      </c>
      <c r="F21" s="96">
        <v>2727</v>
      </c>
      <c r="G21" s="36">
        <f t="shared" si="2"/>
        <v>0.16401205337925095</v>
      </c>
      <c r="H21" s="81">
        <v>2704</v>
      </c>
      <c r="I21" s="56">
        <f t="shared" si="3"/>
        <v>0.14722341799397332</v>
      </c>
      <c r="J21" s="96">
        <v>2665</v>
      </c>
      <c r="K21" s="36">
        <f t="shared" si="4"/>
        <v>0.1149375807145932</v>
      </c>
      <c r="L21" s="61">
        <v>2590</v>
      </c>
      <c r="M21" s="96">
        <v>2323</v>
      </c>
    </row>
    <row r="22" spans="2:13" ht="15">
      <c r="B22" s="19" t="s">
        <v>44</v>
      </c>
      <c r="C22" s="36">
        <f t="shared" si="0"/>
        <v>0.17658676110051758</v>
      </c>
      <c r="D22" s="81">
        <v>34554</v>
      </c>
      <c r="E22" s="97">
        <f t="shared" si="1"/>
        <v>0.18533778262053938</v>
      </c>
      <c r="F22" s="96">
        <v>34811</v>
      </c>
      <c r="G22" s="36">
        <f t="shared" si="2"/>
        <v>0.20893489512394442</v>
      </c>
      <c r="H22" s="81">
        <v>35504</v>
      </c>
      <c r="I22" s="97">
        <f t="shared" si="3"/>
        <v>0.19449741214927813</v>
      </c>
      <c r="J22" s="96">
        <v>35080</v>
      </c>
      <c r="K22" s="36">
        <f t="shared" si="4"/>
        <v>0.12152683192590574</v>
      </c>
      <c r="L22" s="61">
        <v>32937</v>
      </c>
      <c r="M22" s="96">
        <v>29368</v>
      </c>
    </row>
    <row r="23" spans="2:13" ht="15">
      <c r="B23" s="19" t="s">
        <v>50</v>
      </c>
      <c r="C23" s="36">
        <f t="shared" si="0"/>
        <v>0.2576608784473953</v>
      </c>
      <c r="D23" s="81">
        <v>4925</v>
      </c>
      <c r="E23" s="97">
        <f t="shared" si="1"/>
        <v>0.11133810010214505</v>
      </c>
      <c r="F23" s="96">
        <v>4352</v>
      </c>
      <c r="G23" s="36">
        <f t="shared" si="2"/>
        <v>0.21220633299284986</v>
      </c>
      <c r="H23" s="81">
        <v>4747</v>
      </c>
      <c r="I23" s="97">
        <f t="shared" si="3"/>
        <v>0.4218590398365679</v>
      </c>
      <c r="J23" s="96">
        <v>5568</v>
      </c>
      <c r="K23" s="36">
        <f t="shared" si="4"/>
        <v>0.06179775280898876</v>
      </c>
      <c r="L23" s="61">
        <v>4158</v>
      </c>
      <c r="M23" s="96">
        <v>3916</v>
      </c>
    </row>
    <row r="24" spans="2:13" ht="15.75" thickBot="1">
      <c r="B24" s="28" t="s">
        <v>48</v>
      </c>
      <c r="C24" s="41">
        <f t="shared" si="0"/>
        <v>0.19765083552115867</v>
      </c>
      <c r="D24" s="82">
        <v>96254</v>
      </c>
      <c r="E24" s="37">
        <f t="shared" si="1"/>
        <v>0.10765344846893703</v>
      </c>
      <c r="F24" s="95">
        <v>89021</v>
      </c>
      <c r="G24" s="41">
        <f t="shared" si="2"/>
        <v>0.2950764598290386</v>
      </c>
      <c r="H24" s="82">
        <v>104084</v>
      </c>
      <c r="I24" s="37">
        <f t="shared" si="3"/>
        <v>0.18596722616929412</v>
      </c>
      <c r="J24" s="95">
        <v>95315</v>
      </c>
      <c r="K24" s="41">
        <f t="shared" si="4"/>
        <v>0.04142144359143451</v>
      </c>
      <c r="L24" s="64">
        <v>83698</v>
      </c>
      <c r="M24" s="170">
        <v>80369</v>
      </c>
    </row>
  </sheetData>
  <sheetProtection/>
  <mergeCells count="5">
    <mergeCell ref="K3:L3"/>
    <mergeCell ref="C3:D3"/>
    <mergeCell ref="E3:F3"/>
    <mergeCell ref="G3:H3"/>
    <mergeCell ref="I3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milandjo</dc:creator>
  <cp:keywords/>
  <dc:description/>
  <cp:lastModifiedBy>milandjo</cp:lastModifiedBy>
  <cp:lastPrinted>2011-09-28T12:18:07Z</cp:lastPrinted>
  <dcterms:created xsi:type="dcterms:W3CDTF">2009-08-26T10:42:09Z</dcterms:created>
  <dcterms:modified xsi:type="dcterms:W3CDTF">2011-09-28T12:20:47Z</dcterms:modified>
  <cp:category/>
  <cp:version/>
  <cp:contentType/>
  <cp:contentStatus/>
</cp:coreProperties>
</file>